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Grants" sheetId="2" state="visible" r:id="rId2"/>
    <sheet name="Obligations" sheetId="3" state="visible" r:id="rId3"/>
    <sheet name="Budget" sheetId="4" state="visible" r:id="rId4"/>
    <sheet name="Dashboard" sheetId="5" state="visible" r:id="rId5"/>
    <sheet name="How the formulas work" sheetId="6" state="visible" r:id="rId6"/>
  </sheets>
  <definedNames>
    <definedName name="GrantIDs">Grants!$A$2:$A$200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8">
    <font>
      <name val="Calibri"/>
      <family val="2"/>
      <color theme="1"/>
      <sz val="11"/>
      <scheme val="minor"/>
    </font>
    <font>
      <b val="1"/>
      <color rgb="001F2937"/>
      <sz val="18"/>
    </font>
    <font>
      <color rgb="001F2937"/>
      <sz val="10"/>
    </font>
    <font>
      <b val="1"/>
      <color rgb="001F3A5F"/>
      <sz val="11"/>
    </font>
    <font>
      <b val="1"/>
      <color rgb="001F2937"/>
      <sz val="10"/>
    </font>
    <font>
      <b val="1"/>
      <color rgb="00FFFFFF"/>
      <sz val="10"/>
    </font>
    <font>
      <i val="1"/>
      <color rgb="009AA5B1"/>
      <sz val="10"/>
    </font>
    <font>
      <b val="1"/>
      <sz val="10"/>
    </font>
    <font>
      <i val="1"/>
      <color rgb="006B7280"/>
      <sz val="9"/>
    </font>
    <font>
      <b val="1"/>
      <color rgb="001F3A5F"/>
      <sz val="12"/>
    </font>
    <font>
      <b val="1"/>
      <color rgb="009B1C1C"/>
      <sz val="12"/>
    </font>
    <font>
      <b val="1"/>
      <color rgb="009A4B08"/>
      <sz val="12"/>
    </font>
    <font>
      <b val="1"/>
      <color rgb="008A6D0B"/>
      <sz val="12"/>
    </font>
    <font>
      <b val="1"/>
      <color rgb="006B6A12"/>
      <sz val="12"/>
    </font>
    <font>
      <b val="1"/>
      <color rgb="006B7280"/>
      <sz val="12"/>
    </font>
    <font>
      <b val="1"/>
      <color rgb="001B6B3A"/>
      <sz val="12"/>
    </font>
    <font>
      <color rgb="006B7280"/>
      <sz val="10"/>
    </font>
    <font>
      <name val="Menlo"/>
      <color rgb="001F3A5F"/>
      <sz val="9"/>
    </font>
  </fonts>
  <fills count="9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DE7E7"/>
      </patternFill>
    </fill>
    <fill>
      <patternFill patternType="solid">
        <fgColor rgb="00FDEEDC"/>
      </patternFill>
    </fill>
    <fill>
      <patternFill patternType="solid">
        <fgColor rgb="00FEF6DC"/>
      </patternFill>
    </fill>
    <fill>
      <patternFill patternType="solid">
        <fgColor rgb="00FBFADF"/>
      </patternFill>
    </fill>
    <fill>
      <patternFill patternType="solid">
        <fgColor rgb="00F1F3F5"/>
      </patternFill>
    </fill>
    <fill>
      <patternFill patternType="solid">
        <fgColor rgb="00E7F5EC"/>
      </patternFill>
    </fill>
  </fills>
  <borders count="2">
    <border>
      <left/>
      <right/>
      <top/>
      <bottom/>
      <diagonal/>
    </border>
    <border>
      <left style="thin">
        <color rgb="00D6DBE1"/>
      </left>
      <right style="thin">
        <color rgb="00D6DBE1"/>
      </right>
      <top style="thin">
        <color rgb="00D6DBE1"/>
      </top>
      <bottom style="thin">
        <color rgb="00D6DBE1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center" wrapText="1"/>
    </xf>
    <xf numFmtId="0" fontId="6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0" fontId="2" fillId="0" borderId="1" pivotButton="0" quotePrefix="0" xfId="0"/>
    <xf numFmtId="164" fontId="2" fillId="0" borderId="1" pivotButton="0" quotePrefix="0" xfId="0"/>
    <xf numFmtId="3" fontId="2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  <xf numFmtId="9" fontId="6" fillId="0" borderId="1" pivotButton="0" quotePrefix="0" xfId="0"/>
    <xf numFmtId="9" fontId="2" fillId="0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3" borderId="1" applyAlignment="1" pivotButton="0" quotePrefix="0" xfId="0">
      <alignment horizontal="center"/>
    </xf>
    <xf numFmtId="0" fontId="11" fillId="4" borderId="1" applyAlignment="1" pivotButton="0" quotePrefix="0" xfId="0">
      <alignment horizontal="center"/>
    </xf>
    <xf numFmtId="0" fontId="12" fillId="5" borderId="1" applyAlignment="1" pivotButton="0" quotePrefix="0" xfId="0">
      <alignment horizontal="center"/>
    </xf>
    <xf numFmtId="0" fontId="13" fillId="6" borderId="1" applyAlignment="1" pivotButton="0" quotePrefix="0" xfId="0">
      <alignment horizontal="center"/>
    </xf>
    <xf numFmtId="0" fontId="14" fillId="7" borderId="1" applyAlignment="1" pivotButton="0" quotePrefix="0" xfId="0">
      <alignment horizontal="center"/>
    </xf>
    <xf numFmtId="0" fontId="15" fillId="8" borderId="1" applyAlignment="1" pivotButton="0" quotePrefix="0" xfId="0">
      <alignment horizontal="center"/>
    </xf>
    <xf numFmtId="0" fontId="16" fillId="0" borderId="0" pivotButton="0" quotePrefix="0" xfId="0"/>
    <xf numFmtId="0" fontId="5" fillId="2" borderId="1" pivotButton="0" quotePrefix="0" xfId="0"/>
    <xf numFmtId="164" fontId="0" fillId="0" borderId="0" pivotButton="0" quotePrefix="0" xfId="0"/>
    <xf numFmtId="0" fontId="4" fillId="0" borderId="1" pivotButton="0" quotePrefix="0" xfId="0"/>
    <xf numFmtId="0" fontId="17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dxfs count="5">
    <dxf>
      <font>
        <color rgb="009B1C1C"/>
      </font>
      <fill>
        <patternFill patternType="solid">
          <fgColor rgb="00FDE7E7"/>
          <bgColor rgb="00FDE7E7"/>
        </patternFill>
      </fill>
    </dxf>
    <dxf>
      <font>
        <color rgb="009A4B08"/>
      </font>
      <fill>
        <patternFill patternType="solid">
          <fgColor rgb="00FDEEDC"/>
          <bgColor rgb="00FDEEDC"/>
        </patternFill>
      </fill>
    </dxf>
    <dxf>
      <font>
        <color rgb="008A6D0B"/>
      </font>
      <fill>
        <patternFill patternType="solid">
          <fgColor rgb="00FEF6DC"/>
          <bgColor rgb="00FEF6DC"/>
        </patternFill>
      </fill>
    </dxf>
    <dxf>
      <font>
        <color rgb="006B6A12"/>
      </font>
      <fill>
        <patternFill patternType="solid">
          <fgColor rgb="00FBFADF"/>
          <bgColor rgb="00FBFADF"/>
        </patternFill>
      </fill>
    </dxf>
    <dxf>
      <font>
        <color rgb="001B6B3A"/>
      </font>
      <fill>
        <patternFill patternType="solid">
          <fgColor rgb="00E7F5EC"/>
          <bgColor rgb="00E7F5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4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4" customWidth="1" min="2" max="2"/>
  </cols>
  <sheetData>
    <row r="2" ht="26" customHeight="1">
      <c r="B2" s="1" t="inlineStr">
        <is>
          <t>Grant deadline &amp; compliance tracker</t>
        </is>
      </c>
    </row>
    <row r="3">
      <c r="B3" s="2" t="inlineStr"/>
    </row>
    <row r="4" ht="20" customHeight="1">
      <c r="B4" s="3" t="inlineStr">
        <is>
          <t>The one idea this workbook is built around</t>
        </is>
      </c>
    </row>
    <row r="5">
      <c r="B5" s="4" t="inlineStr">
        <is>
          <t>One row per OBLIGATION, not one row per grant.</t>
        </is>
      </c>
    </row>
    <row r="6">
      <c r="B6" s="2" t="inlineStr">
        <is>
          <t>A single award usually carries 5–15 separate things you owe the funder: an interim report, a final</t>
        </is>
      </c>
    </row>
    <row r="7">
      <c r="B7" s="2" t="inlineStr">
        <is>
          <t>report, an FFR, a budget-revision window, sometimes a match certification. If you model it one row</t>
        </is>
      </c>
    </row>
    <row r="8">
      <c r="B8" s="2" t="inlineStr">
        <is>
          <t>per grant, you end up with fifteen date columns and no way to answer "what is due in March?".</t>
        </is>
      </c>
    </row>
    <row r="9">
      <c r="B9" s="2" t="inlineStr">
        <is>
          <t>Model it one row per obligation and that question becomes a filter.</t>
        </is>
      </c>
    </row>
    <row r="10">
      <c r="B10" s="2" t="inlineStr"/>
    </row>
    <row r="11">
      <c r="B11" s="2" t="inlineStr">
        <is>
          <t>This is also why most grant tracking spreadsheets stop working at about eight grants — not because</t>
        </is>
      </c>
    </row>
    <row r="12">
      <c r="B12" s="2" t="inlineStr">
        <is>
          <t>the spreadsheet is bad, but because the shape is wrong.</t>
        </is>
      </c>
    </row>
    <row r="13">
      <c r="B13" s="2" t="inlineStr"/>
    </row>
    <row r="14" ht="20" customHeight="1">
      <c r="B14" s="3" t="inlineStr">
        <is>
          <t>How to use it</t>
        </is>
      </c>
    </row>
    <row r="15">
      <c r="B15" s="2" t="inlineStr">
        <is>
          <t>1.  Fill in the Grants sheet first — one row per award. Give each a Grant ID (G-001, G-002…).</t>
        </is>
      </c>
    </row>
    <row r="16">
      <c r="B16" s="2" t="inlineStr">
        <is>
          <t>2.  Fill in Obligations — one row per deliverable. Pick the Grant ID from the dropdown.</t>
        </is>
      </c>
    </row>
    <row r="17">
      <c r="B17" s="2" t="inlineStr">
        <is>
          <t>3.  Days until due and the status flag calculate themselves. Colour appears automatically.</t>
        </is>
      </c>
    </row>
    <row r="18">
      <c r="B18" s="2" t="inlineStr">
        <is>
          <t>4.  Budget is optional; use it if you track budget-vs-actual per line.</t>
        </is>
      </c>
    </row>
    <row r="19">
      <c r="B19" s="2" t="inlineStr">
        <is>
          <t>5.  Dashboard is read-only — it summarises everything else.</t>
        </is>
      </c>
    </row>
    <row r="20">
      <c r="B20" s="2" t="inlineStr"/>
    </row>
    <row r="21">
      <c r="B21" s="2" t="inlineStr">
        <is>
          <t>The example rows are greyed out. Delete them once you've had a look — they are rows 2–9 on</t>
        </is>
      </c>
    </row>
    <row r="22">
      <c r="B22" s="2" t="inlineStr">
        <is>
          <t>Grants, Obligations and Budget.</t>
        </is>
      </c>
    </row>
    <row r="23">
      <c r="B23" s="2" t="inlineStr"/>
    </row>
    <row r="24" ht="20" customHeight="1">
      <c r="B24" s="3" t="inlineStr">
        <is>
          <t>What the colours mean</t>
        </is>
      </c>
    </row>
    <row r="25">
      <c r="B25" s="2" t="inlineStr">
        <is>
          <t>Overdue — past its due date and not marked done.</t>
        </is>
      </c>
    </row>
    <row r="26">
      <c r="B26" s="2" t="inlineStr">
        <is>
          <t>Due ≤7 / ≤14 / ≤30 days — the warning ladder. Most funders want a draft circulating well before</t>
        </is>
      </c>
    </row>
    <row r="27">
      <c r="B27" s="2" t="inlineStr">
        <is>
          <t>the deadline, so 30 days is the useful alarm, not 7.</t>
        </is>
      </c>
    </row>
    <row r="28">
      <c r="B28" s="2" t="inlineStr">
        <is>
          <t>Done — status is Submitted, Accepted or N/A. Colour stops nagging you.</t>
        </is>
      </c>
    </row>
    <row r="29">
      <c r="B29" s="2" t="inlineStr"/>
    </row>
    <row r="30" ht="20" customHeight="1">
      <c r="B30" s="3" t="inlineStr">
        <is>
          <t>Compatibility — please read before you email me that it's broken</t>
        </is>
      </c>
    </row>
    <row r="31">
      <c r="B31" s="2" t="inlineStr">
        <is>
          <t>Grants, Obligations and Budget use only TODAY, IF, INDEX/MATCH and COUNTIFS. Those work in</t>
        </is>
      </c>
    </row>
    <row r="32">
      <c r="B32" s="2" t="inlineStr">
        <is>
          <t>every Excel back to 2010, in LibreOffice, and in Google Sheets.</t>
        </is>
      </c>
    </row>
    <row r="33">
      <c r="B33" s="2" t="inlineStr"/>
    </row>
    <row r="34">
      <c r="B34" s="2" t="inlineStr">
        <is>
          <t>The Dashboard uses FILTER, SORT and LET, which need Excel 2021 or Microsoft 365, or Google</t>
        </is>
      </c>
    </row>
    <row r="35">
      <c r="B35" s="2" t="inlineStr">
        <is>
          <t>Sheets. On older Excel those cells show a short message instead of a list — nothing is broken, and</t>
        </is>
      </c>
    </row>
    <row r="36">
      <c r="B36" s="2" t="inlineStr">
        <is>
          <t>the rest of the workbook is unaffected. You can get the same answer by filtering the Obligations</t>
        </is>
      </c>
    </row>
    <row r="37">
      <c r="B37" s="2" t="inlineStr">
        <is>
          <t>sheet on the Flag column.</t>
        </is>
      </c>
    </row>
    <row r="38">
      <c r="B38" s="2" t="inlineStr"/>
    </row>
    <row r="39">
      <c r="B39" s="2" t="inlineStr">
        <is>
          <t>If you open this in Google Sheets: File → Import → Upload, and choose "Replace spreadsheet".</t>
        </is>
      </c>
    </row>
    <row r="40">
      <c r="B40" s="2" t="inlineStr">
        <is>
          <t>Conditional formatting and dropdowns survive; the dynamic-array formulas work natively.</t>
        </is>
      </c>
    </row>
    <row r="41">
      <c r="B41" s="2" t="inlineStr"/>
    </row>
    <row r="42" ht="20" customHeight="1">
      <c r="B42" s="3" t="inlineStr">
        <is>
          <t>A caveat worth stating plainly</t>
        </is>
      </c>
    </row>
    <row r="43">
      <c r="B43" s="2" t="inlineStr">
        <is>
          <t>A spreadsheet cannot chase you. Every formula here only recalculates when somebody opens the</t>
        </is>
      </c>
    </row>
    <row r="44">
      <c r="B44" s="2" t="inlineStr">
        <is>
          <t>file — which is exactly how reporting deadlines get missed, because the person who would have</t>
        </is>
      </c>
    </row>
    <row r="45">
      <c r="B45" s="2" t="inlineStr">
        <is>
          <t>opened it is the person who forgot. If you take one thing from this file, make it a recurring</t>
        </is>
      </c>
    </row>
    <row r="46">
      <c r="B46" s="2" t="inlineStr">
        <is>
          <t>calendar entry to open it, not the file itself.</t>
        </is>
      </c>
    </row>
    <row r="47">
      <c r="B47" s="2" t="inlineStr"/>
    </row>
    <row r="48">
      <c r="B48" s="4" t="inlineStr">
        <is>
          <t>Free to use, copy, modify and share. No attribution needed.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4" customWidth="1" min="2" max="2"/>
    <col width="26" customWidth="1" min="3" max="3"/>
    <col width="15" customWidth="1" min="4" max="4"/>
    <col width="18" customWidth="1" min="5" max="5"/>
    <col width="13" customWidth="1" min="6" max="6"/>
    <col width="24" customWidth="1" min="7" max="7"/>
    <col width="13" customWidth="1" min="8" max="8"/>
    <col width="13" customWidth="1" min="9" max="9"/>
    <col width="15" customWidth="1" min="10" max="10"/>
    <col width="15" customWidth="1" min="11" max="11"/>
    <col width="20" customWidth="1" min="12" max="12"/>
    <col width="34" customWidth="1" min="13" max="13"/>
  </cols>
  <sheetData>
    <row r="1" ht="30" customHeight="1">
      <c r="A1" s="5" t="inlineStr">
        <is>
          <t>Grant ID</t>
        </is>
      </c>
      <c r="B1" s="5" t="inlineStr">
        <is>
          <t>Grant / award name</t>
        </is>
      </c>
      <c r="C1" s="5" t="inlineStr">
        <is>
          <t>Funder</t>
        </is>
      </c>
      <c r="D1" s="5" t="inlineStr">
        <is>
          <t>Funder type</t>
        </is>
      </c>
      <c r="E1" s="5" t="inlineStr">
        <is>
          <t>Award number</t>
        </is>
      </c>
      <c r="F1" s="5" t="inlineStr">
        <is>
          <t>ALN / CFDA</t>
        </is>
      </c>
      <c r="G1" s="5" t="inlineStr">
        <is>
          <t>Pass-through entity</t>
        </is>
      </c>
      <c r="H1" s="5" t="inlineStr">
        <is>
          <t>Period start</t>
        </is>
      </c>
      <c r="I1" s="5" t="inlineStr">
        <is>
          <t>Period end</t>
        </is>
      </c>
      <c r="J1" s="5" t="inlineStr">
        <is>
          <t>Total award</t>
        </is>
      </c>
      <c r="K1" s="5" t="inlineStr">
        <is>
          <t>Match required</t>
        </is>
      </c>
      <c r="L1" s="5" t="inlineStr">
        <is>
          <t>Programme</t>
        </is>
      </c>
      <c r="M1" s="5" t="inlineStr">
        <is>
          <t>Notes</t>
        </is>
      </c>
    </row>
    <row r="2">
      <c r="A2" s="6" t="inlineStr">
        <is>
          <t>G-001</t>
        </is>
      </c>
      <c r="B2" s="6" t="inlineStr">
        <is>
          <t>Community Health Outreach</t>
        </is>
      </c>
      <c r="C2" s="6" t="inlineStr">
        <is>
          <t>US Dept of Health &amp; Human Services</t>
        </is>
      </c>
      <c r="D2" s="6" t="inlineStr">
        <is>
          <t>Federal</t>
        </is>
      </c>
      <c r="E2" s="6" t="inlineStr">
        <is>
          <t>HHS-2026-4471</t>
        </is>
      </c>
      <c r="F2" s="6" t="inlineStr">
        <is>
          <t>93.667</t>
        </is>
      </c>
      <c r="G2" s="6" t="inlineStr"/>
      <c r="H2" s="7" t="n">
        <v>46061</v>
      </c>
      <c r="I2" s="7" t="n">
        <v>46426</v>
      </c>
      <c r="J2" s="8" t="n">
        <v>250000</v>
      </c>
      <c r="K2" s="8" t="n">
        <v>50000</v>
      </c>
      <c r="L2" s="6" t="inlineStr">
        <is>
          <t>Health</t>
        </is>
      </c>
      <c r="M2" s="6" t="inlineStr">
        <is>
          <t>Federal direct award</t>
        </is>
      </c>
    </row>
    <row r="3">
      <c r="A3" s="6" t="inlineStr">
        <is>
          <t>G-002</t>
        </is>
      </c>
      <c r="B3" s="6" t="inlineStr">
        <is>
          <t>Youth Literacy Programme</t>
        </is>
      </c>
      <c r="C3" s="6" t="inlineStr">
        <is>
          <t>State Dept of Education</t>
        </is>
      </c>
      <c r="D3" s="6" t="inlineStr">
        <is>
          <t>State (pass-through)</t>
        </is>
      </c>
      <c r="E3" s="6" t="inlineStr">
        <is>
          <t>SDE-LIT-2026-88</t>
        </is>
      </c>
      <c r="F3" s="6" t="inlineStr">
        <is>
          <t>84.010</t>
        </is>
      </c>
      <c r="G3" s="6" t="inlineStr">
        <is>
          <t>State Dept of Education</t>
        </is>
      </c>
      <c r="H3" s="7" t="n">
        <v>46141</v>
      </c>
      <c r="I3" s="7" t="n">
        <v>46506</v>
      </c>
      <c r="J3" s="8" t="n">
        <v>90000</v>
      </c>
      <c r="K3" s="8" t="n">
        <v>0</v>
      </c>
      <c r="L3" s="6" t="inlineStr">
        <is>
          <t>Education</t>
        </is>
      </c>
      <c r="M3" s="6" t="inlineStr">
        <is>
          <t>Federal funds passed through the state</t>
        </is>
      </c>
    </row>
    <row r="4">
      <c r="A4" s="6" t="inlineStr">
        <is>
          <t>G-003</t>
        </is>
      </c>
      <c r="B4" s="6" t="inlineStr">
        <is>
          <t>Capital Improvements</t>
        </is>
      </c>
      <c r="C4" s="6" t="inlineStr">
        <is>
          <t>Hartwell Family Foundation</t>
        </is>
      </c>
      <c r="D4" s="6" t="inlineStr">
        <is>
          <t>Foundation</t>
        </is>
      </c>
      <c r="E4" s="6" t="inlineStr">
        <is>
          <t>HFF-2026-012</t>
        </is>
      </c>
      <c r="F4" s="6" t="inlineStr"/>
      <c r="G4" s="6" t="inlineStr"/>
      <c r="H4" s="7" t="n">
        <v>46201</v>
      </c>
      <c r="I4" s="7" t="n">
        <v>46566</v>
      </c>
      <c r="J4" s="8" t="n">
        <v>40000</v>
      </c>
      <c r="K4" s="8" t="n">
        <v>0</v>
      </c>
      <c r="L4" s="6" t="inlineStr">
        <is>
          <t>Facilities</t>
        </is>
      </c>
      <c r="M4" s="6" t="inlineStr">
        <is>
          <t>Private foundation, lighter reporting</t>
        </is>
      </c>
    </row>
    <row r="5">
      <c r="A5" s="9" t="n"/>
      <c r="B5" s="9" t="n"/>
      <c r="C5" s="9" t="n"/>
      <c r="D5" s="9" t="n"/>
      <c r="E5" s="9" t="n"/>
      <c r="F5" s="9" t="n"/>
      <c r="G5" s="9" t="n"/>
      <c r="H5" s="10" t="n"/>
      <c r="I5" s="10" t="n"/>
      <c r="J5" s="11" t="n"/>
      <c r="K5" s="11" t="n"/>
      <c r="L5" s="9" t="n"/>
      <c r="M5" s="9" t="n"/>
    </row>
    <row r="6">
      <c r="A6" s="9" t="n"/>
      <c r="B6" s="9" t="n"/>
      <c r="C6" s="9" t="n"/>
      <c r="D6" s="9" t="n"/>
      <c r="E6" s="9" t="n"/>
      <c r="F6" s="9" t="n"/>
      <c r="G6" s="9" t="n"/>
      <c r="H6" s="10" t="n"/>
      <c r="I6" s="10" t="n"/>
      <c r="J6" s="11" t="n"/>
      <c r="K6" s="11" t="n"/>
      <c r="L6" s="9" t="n"/>
      <c r="M6" s="9" t="n"/>
    </row>
    <row r="7">
      <c r="A7" s="9" t="n"/>
      <c r="B7" s="9" t="n"/>
      <c r="C7" s="9" t="n"/>
      <c r="D7" s="9" t="n"/>
      <c r="E7" s="9" t="n"/>
      <c r="F7" s="9" t="n"/>
      <c r="G7" s="9" t="n"/>
      <c r="H7" s="10" t="n"/>
      <c r="I7" s="10" t="n"/>
      <c r="J7" s="11" t="n"/>
      <c r="K7" s="11" t="n"/>
      <c r="L7" s="9" t="n"/>
      <c r="M7" s="9" t="n"/>
    </row>
    <row r="8">
      <c r="A8" s="9" t="n"/>
      <c r="B8" s="9" t="n"/>
      <c r="C8" s="9" t="n"/>
      <c r="D8" s="9" t="n"/>
      <c r="E8" s="9" t="n"/>
      <c r="F8" s="9" t="n"/>
      <c r="G8" s="9" t="n"/>
      <c r="H8" s="10" t="n"/>
      <c r="I8" s="10" t="n"/>
      <c r="J8" s="11" t="n"/>
      <c r="K8" s="11" t="n"/>
      <c r="L8" s="9" t="n"/>
      <c r="M8" s="9" t="n"/>
    </row>
    <row r="9">
      <c r="A9" s="9" t="n"/>
      <c r="B9" s="9" t="n"/>
      <c r="C9" s="9" t="n"/>
      <c r="D9" s="9" t="n"/>
      <c r="E9" s="9" t="n"/>
      <c r="F9" s="9" t="n"/>
      <c r="G9" s="9" t="n"/>
      <c r="H9" s="10" t="n"/>
      <c r="I9" s="10" t="n"/>
      <c r="J9" s="11" t="n"/>
      <c r="K9" s="11" t="n"/>
      <c r="L9" s="9" t="n"/>
      <c r="M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10" t="n"/>
      <c r="I10" s="10" t="n"/>
      <c r="J10" s="11" t="n"/>
      <c r="K10" s="11" t="n"/>
      <c r="L10" s="9" t="n"/>
      <c r="M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10" t="n"/>
      <c r="I11" s="10" t="n"/>
      <c r="J11" s="11" t="n"/>
      <c r="K11" s="11" t="n"/>
      <c r="L11" s="9" t="n"/>
      <c r="M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10" t="n"/>
      <c r="I12" s="10" t="n"/>
      <c r="J12" s="11" t="n"/>
      <c r="K12" s="11" t="n"/>
      <c r="L12" s="9" t="n"/>
      <c r="M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10" t="n"/>
      <c r="I13" s="10" t="n"/>
      <c r="J13" s="11" t="n"/>
      <c r="K13" s="11" t="n"/>
      <c r="L13" s="9" t="n"/>
      <c r="M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10" t="n"/>
      <c r="I14" s="10" t="n"/>
      <c r="J14" s="11" t="n"/>
      <c r="K14" s="11" t="n"/>
      <c r="L14" s="9" t="n"/>
      <c r="M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10" t="n"/>
      <c r="I15" s="10" t="n"/>
      <c r="J15" s="11" t="n"/>
      <c r="K15" s="11" t="n"/>
      <c r="L15" s="9" t="n"/>
      <c r="M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10" t="n"/>
      <c r="I16" s="10" t="n"/>
      <c r="J16" s="11" t="n"/>
      <c r="K16" s="11" t="n"/>
      <c r="L16" s="9" t="n"/>
      <c r="M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10" t="n"/>
      <c r="I17" s="10" t="n"/>
      <c r="J17" s="11" t="n"/>
      <c r="K17" s="11" t="n"/>
      <c r="L17" s="9" t="n"/>
      <c r="M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10" t="n"/>
      <c r="I18" s="10" t="n"/>
      <c r="J18" s="11" t="n"/>
      <c r="K18" s="11" t="n"/>
      <c r="L18" s="9" t="n"/>
      <c r="M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10" t="n"/>
      <c r="I19" s="10" t="n"/>
      <c r="J19" s="11" t="n"/>
      <c r="K19" s="11" t="n"/>
      <c r="L19" s="9" t="n"/>
      <c r="M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10" t="n"/>
      <c r="I20" s="10" t="n"/>
      <c r="J20" s="11" t="n"/>
      <c r="K20" s="11" t="n"/>
      <c r="L20" s="9" t="n"/>
      <c r="M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10" t="n"/>
      <c r="I21" s="10" t="n"/>
      <c r="J21" s="11" t="n"/>
      <c r="K21" s="11" t="n"/>
      <c r="L21" s="9" t="n"/>
      <c r="M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10" t="n"/>
      <c r="I22" s="10" t="n"/>
      <c r="J22" s="11" t="n"/>
      <c r="K22" s="11" t="n"/>
      <c r="L22" s="9" t="n"/>
      <c r="M22" s="9" t="n"/>
    </row>
    <row r="23">
      <c r="A23" s="9" t="n"/>
      <c r="B23" s="9" t="n"/>
      <c r="C23" s="9" t="n"/>
      <c r="D23" s="9" t="n"/>
      <c r="E23" s="9" t="n"/>
      <c r="F23" s="9" t="n"/>
      <c r="G23" s="9" t="n"/>
      <c r="H23" s="10" t="n"/>
      <c r="I23" s="10" t="n"/>
      <c r="J23" s="11" t="n"/>
      <c r="K23" s="11" t="n"/>
      <c r="L23" s="9" t="n"/>
      <c r="M23" s="9" t="n"/>
    </row>
    <row r="24">
      <c r="A24" s="9" t="n"/>
      <c r="B24" s="9" t="n"/>
      <c r="C24" s="9" t="n"/>
      <c r="D24" s="9" t="n"/>
      <c r="E24" s="9" t="n"/>
      <c r="F24" s="9" t="n"/>
      <c r="G24" s="9" t="n"/>
      <c r="H24" s="10" t="n"/>
      <c r="I24" s="10" t="n"/>
      <c r="J24" s="11" t="n"/>
      <c r="K24" s="11" t="n"/>
      <c r="L24" s="9" t="n"/>
      <c r="M24" s="9" t="n"/>
    </row>
    <row r="25">
      <c r="A25" s="9" t="n"/>
      <c r="B25" s="9" t="n"/>
      <c r="C25" s="9" t="n"/>
      <c r="D25" s="9" t="n"/>
      <c r="E25" s="9" t="n"/>
      <c r="F25" s="9" t="n"/>
      <c r="G25" s="9" t="n"/>
      <c r="H25" s="10" t="n"/>
      <c r="I25" s="10" t="n"/>
      <c r="J25" s="11" t="n"/>
      <c r="K25" s="11" t="n"/>
      <c r="L25" s="9" t="n"/>
      <c r="M25" s="9" t="n"/>
    </row>
    <row r="26">
      <c r="A26" s="9" t="n"/>
      <c r="B26" s="9" t="n"/>
      <c r="C26" s="9" t="n"/>
      <c r="D26" s="9" t="n"/>
      <c r="E26" s="9" t="n"/>
      <c r="F26" s="9" t="n"/>
      <c r="G26" s="9" t="n"/>
      <c r="H26" s="10" t="n"/>
      <c r="I26" s="10" t="n"/>
      <c r="J26" s="11" t="n"/>
      <c r="K26" s="11" t="n"/>
      <c r="L26" s="9" t="n"/>
      <c r="M26" s="9" t="n"/>
    </row>
    <row r="27">
      <c r="A27" s="9" t="n"/>
      <c r="B27" s="9" t="n"/>
      <c r="C27" s="9" t="n"/>
      <c r="D27" s="9" t="n"/>
      <c r="E27" s="9" t="n"/>
      <c r="F27" s="9" t="n"/>
      <c r="G27" s="9" t="n"/>
      <c r="H27" s="10" t="n"/>
      <c r="I27" s="10" t="n"/>
      <c r="J27" s="11" t="n"/>
      <c r="K27" s="11" t="n"/>
      <c r="L27" s="9" t="n"/>
      <c r="M27" s="9" t="n"/>
    </row>
    <row r="28">
      <c r="A28" s="9" t="n"/>
      <c r="B28" s="9" t="n"/>
      <c r="C28" s="9" t="n"/>
      <c r="D28" s="9" t="n"/>
      <c r="E28" s="9" t="n"/>
      <c r="F28" s="9" t="n"/>
      <c r="G28" s="9" t="n"/>
      <c r="H28" s="10" t="n"/>
      <c r="I28" s="10" t="n"/>
      <c r="J28" s="11" t="n"/>
      <c r="K28" s="11" t="n"/>
      <c r="L28" s="9" t="n"/>
      <c r="M28" s="9" t="n"/>
    </row>
    <row r="29">
      <c r="A29" s="9" t="n"/>
      <c r="B29" s="9" t="n"/>
      <c r="C29" s="9" t="n"/>
      <c r="D29" s="9" t="n"/>
      <c r="E29" s="9" t="n"/>
      <c r="F29" s="9" t="n"/>
      <c r="G29" s="9" t="n"/>
      <c r="H29" s="10" t="n"/>
      <c r="I29" s="10" t="n"/>
      <c r="J29" s="11" t="n"/>
      <c r="K29" s="11" t="n"/>
      <c r="L29" s="9" t="n"/>
      <c r="M29" s="9" t="n"/>
    </row>
    <row r="30">
      <c r="A30" s="9" t="n"/>
      <c r="B30" s="9" t="n"/>
      <c r="C30" s="9" t="n"/>
      <c r="D30" s="9" t="n"/>
      <c r="E30" s="9" t="n"/>
      <c r="F30" s="9" t="n"/>
      <c r="G30" s="9" t="n"/>
      <c r="H30" s="10" t="n"/>
      <c r="I30" s="10" t="n"/>
      <c r="J30" s="11" t="n"/>
      <c r="K30" s="11" t="n"/>
      <c r="L30" s="9" t="n"/>
      <c r="M30" s="9" t="n"/>
    </row>
    <row r="31">
      <c r="A31" s="9" t="n"/>
      <c r="B31" s="9" t="n"/>
      <c r="C31" s="9" t="n"/>
      <c r="D31" s="9" t="n"/>
      <c r="E31" s="9" t="n"/>
      <c r="F31" s="9" t="n"/>
      <c r="G31" s="9" t="n"/>
      <c r="H31" s="10" t="n"/>
      <c r="I31" s="10" t="n"/>
      <c r="J31" s="11" t="n"/>
      <c r="K31" s="11" t="n"/>
      <c r="L31" s="9" t="n"/>
      <c r="M31" s="9" t="n"/>
    </row>
    <row r="32">
      <c r="A32" s="9" t="n"/>
      <c r="B32" s="9" t="n"/>
      <c r="C32" s="9" t="n"/>
      <c r="D32" s="9" t="n"/>
      <c r="E32" s="9" t="n"/>
      <c r="F32" s="9" t="n"/>
      <c r="G32" s="9" t="n"/>
      <c r="H32" s="10" t="n"/>
      <c r="I32" s="10" t="n"/>
      <c r="J32" s="11" t="n"/>
      <c r="K32" s="11" t="n"/>
      <c r="L32" s="9" t="n"/>
      <c r="M32" s="9" t="n"/>
    </row>
    <row r="33">
      <c r="A33" s="9" t="n"/>
      <c r="B33" s="9" t="n"/>
      <c r="C33" s="9" t="n"/>
      <c r="D33" s="9" t="n"/>
      <c r="E33" s="9" t="n"/>
      <c r="F33" s="9" t="n"/>
      <c r="G33" s="9" t="n"/>
      <c r="H33" s="10" t="n"/>
      <c r="I33" s="10" t="n"/>
      <c r="J33" s="11" t="n"/>
      <c r="K33" s="11" t="n"/>
      <c r="L33" s="9" t="n"/>
      <c r="M33" s="9" t="n"/>
    </row>
    <row r="34">
      <c r="A34" s="9" t="n"/>
      <c r="B34" s="9" t="n"/>
      <c r="C34" s="9" t="n"/>
      <c r="D34" s="9" t="n"/>
      <c r="E34" s="9" t="n"/>
      <c r="F34" s="9" t="n"/>
      <c r="G34" s="9" t="n"/>
      <c r="H34" s="10" t="n"/>
      <c r="I34" s="10" t="n"/>
      <c r="J34" s="11" t="n"/>
      <c r="K34" s="11" t="n"/>
      <c r="L34" s="9" t="n"/>
      <c r="M34" s="9" t="n"/>
    </row>
    <row r="35">
      <c r="A35" s="9" t="n"/>
      <c r="B35" s="9" t="n"/>
      <c r="C35" s="9" t="n"/>
      <c r="D35" s="9" t="n"/>
      <c r="E35" s="9" t="n"/>
      <c r="F35" s="9" t="n"/>
      <c r="G35" s="9" t="n"/>
      <c r="H35" s="10" t="n"/>
      <c r="I35" s="10" t="n"/>
      <c r="J35" s="11" t="n"/>
      <c r="K35" s="11" t="n"/>
      <c r="L35" s="9" t="n"/>
      <c r="M35" s="9" t="n"/>
    </row>
    <row r="36">
      <c r="A36" s="9" t="n"/>
      <c r="B36" s="9" t="n"/>
      <c r="C36" s="9" t="n"/>
      <c r="D36" s="9" t="n"/>
      <c r="E36" s="9" t="n"/>
      <c r="F36" s="9" t="n"/>
      <c r="G36" s="9" t="n"/>
      <c r="H36" s="10" t="n"/>
      <c r="I36" s="10" t="n"/>
      <c r="J36" s="11" t="n"/>
      <c r="K36" s="11" t="n"/>
      <c r="L36" s="9" t="n"/>
      <c r="M36" s="9" t="n"/>
    </row>
    <row r="37">
      <c r="A37" s="9" t="n"/>
      <c r="B37" s="9" t="n"/>
      <c r="C37" s="9" t="n"/>
      <c r="D37" s="9" t="n"/>
      <c r="E37" s="9" t="n"/>
      <c r="F37" s="9" t="n"/>
      <c r="G37" s="9" t="n"/>
      <c r="H37" s="10" t="n"/>
      <c r="I37" s="10" t="n"/>
      <c r="J37" s="11" t="n"/>
      <c r="K37" s="11" t="n"/>
      <c r="L37" s="9" t="n"/>
      <c r="M37" s="9" t="n"/>
    </row>
    <row r="38">
      <c r="A38" s="9" t="n"/>
      <c r="B38" s="9" t="n"/>
      <c r="C38" s="9" t="n"/>
      <c r="D38" s="9" t="n"/>
      <c r="E38" s="9" t="n"/>
      <c r="F38" s="9" t="n"/>
      <c r="G38" s="9" t="n"/>
      <c r="H38" s="10" t="n"/>
      <c r="I38" s="10" t="n"/>
      <c r="J38" s="11" t="n"/>
      <c r="K38" s="11" t="n"/>
      <c r="L38" s="9" t="n"/>
      <c r="M38" s="9" t="n"/>
    </row>
    <row r="39">
      <c r="A39" s="9" t="n"/>
      <c r="B39" s="9" t="n"/>
      <c r="C39" s="9" t="n"/>
      <c r="D39" s="9" t="n"/>
      <c r="E39" s="9" t="n"/>
      <c r="F39" s="9" t="n"/>
      <c r="G39" s="9" t="n"/>
      <c r="H39" s="10" t="n"/>
      <c r="I39" s="10" t="n"/>
      <c r="J39" s="11" t="n"/>
      <c r="K39" s="11" t="n"/>
      <c r="L39" s="9" t="n"/>
      <c r="M39" s="9" t="n"/>
    </row>
    <row r="40">
      <c r="A40" s="9" t="n"/>
      <c r="B40" s="9" t="n"/>
      <c r="C40" s="9" t="n"/>
      <c r="D40" s="9" t="n"/>
      <c r="E40" s="9" t="n"/>
      <c r="F40" s="9" t="n"/>
      <c r="G40" s="9" t="n"/>
      <c r="H40" s="10" t="n"/>
      <c r="I40" s="10" t="n"/>
      <c r="J40" s="11" t="n"/>
      <c r="K40" s="11" t="n"/>
      <c r="L40" s="9" t="n"/>
      <c r="M40" s="9" t="n"/>
    </row>
    <row r="41">
      <c r="A41" s="9" t="n"/>
      <c r="B41" s="9" t="n"/>
      <c r="C41" s="9" t="n"/>
      <c r="D41" s="9" t="n"/>
      <c r="E41" s="9" t="n"/>
      <c r="F41" s="9" t="n"/>
      <c r="G41" s="9" t="n"/>
      <c r="H41" s="10" t="n"/>
      <c r="I41" s="10" t="n"/>
      <c r="J41" s="11" t="n"/>
      <c r="K41" s="11" t="n"/>
      <c r="L41" s="9" t="n"/>
      <c r="M41" s="9" t="n"/>
    </row>
    <row r="42">
      <c r="A42" s="9" t="n"/>
      <c r="B42" s="9" t="n"/>
      <c r="C42" s="9" t="n"/>
      <c r="D42" s="9" t="n"/>
      <c r="E42" s="9" t="n"/>
      <c r="F42" s="9" t="n"/>
      <c r="G42" s="9" t="n"/>
      <c r="H42" s="10" t="n"/>
      <c r="I42" s="10" t="n"/>
      <c r="J42" s="11" t="n"/>
      <c r="K42" s="11" t="n"/>
      <c r="L42" s="9" t="n"/>
      <c r="M42" s="9" t="n"/>
    </row>
    <row r="43">
      <c r="A43" s="9" t="n"/>
      <c r="B43" s="9" t="n"/>
      <c r="C43" s="9" t="n"/>
      <c r="D43" s="9" t="n"/>
      <c r="E43" s="9" t="n"/>
      <c r="F43" s="9" t="n"/>
      <c r="G43" s="9" t="n"/>
      <c r="H43" s="10" t="n"/>
      <c r="I43" s="10" t="n"/>
      <c r="J43" s="11" t="n"/>
      <c r="K43" s="11" t="n"/>
      <c r="L43" s="9" t="n"/>
      <c r="M43" s="9" t="n"/>
    </row>
    <row r="44">
      <c r="A44" s="9" t="n"/>
      <c r="B44" s="9" t="n"/>
      <c r="C44" s="9" t="n"/>
      <c r="D44" s="9" t="n"/>
      <c r="E44" s="9" t="n"/>
      <c r="F44" s="9" t="n"/>
      <c r="G44" s="9" t="n"/>
      <c r="H44" s="10" t="n"/>
      <c r="I44" s="10" t="n"/>
      <c r="J44" s="11" t="n"/>
      <c r="K44" s="11" t="n"/>
      <c r="L44" s="9" t="n"/>
      <c r="M44" s="9" t="n"/>
    </row>
    <row r="45">
      <c r="A45" s="9" t="n"/>
      <c r="B45" s="9" t="n"/>
      <c r="C45" s="9" t="n"/>
      <c r="D45" s="9" t="n"/>
      <c r="E45" s="9" t="n"/>
      <c r="F45" s="9" t="n"/>
      <c r="G45" s="9" t="n"/>
      <c r="H45" s="10" t="n"/>
      <c r="I45" s="10" t="n"/>
      <c r="J45" s="11" t="n"/>
      <c r="K45" s="11" t="n"/>
      <c r="L45" s="9" t="n"/>
      <c r="M45" s="9" t="n"/>
    </row>
    <row r="46">
      <c r="A46" s="9" t="n"/>
      <c r="B46" s="9" t="n"/>
      <c r="C46" s="9" t="n"/>
      <c r="D46" s="9" t="n"/>
      <c r="E46" s="9" t="n"/>
      <c r="F46" s="9" t="n"/>
      <c r="G46" s="9" t="n"/>
      <c r="H46" s="10" t="n"/>
      <c r="I46" s="10" t="n"/>
      <c r="J46" s="11" t="n"/>
      <c r="K46" s="11" t="n"/>
      <c r="L46" s="9" t="n"/>
      <c r="M46" s="9" t="n"/>
    </row>
    <row r="47">
      <c r="A47" s="9" t="n"/>
      <c r="B47" s="9" t="n"/>
      <c r="C47" s="9" t="n"/>
      <c r="D47" s="9" t="n"/>
      <c r="E47" s="9" t="n"/>
      <c r="F47" s="9" t="n"/>
      <c r="G47" s="9" t="n"/>
      <c r="H47" s="10" t="n"/>
      <c r="I47" s="10" t="n"/>
      <c r="J47" s="11" t="n"/>
      <c r="K47" s="11" t="n"/>
      <c r="L47" s="9" t="n"/>
      <c r="M47" s="9" t="n"/>
    </row>
    <row r="48">
      <c r="A48" s="9" t="n"/>
      <c r="B48" s="9" t="n"/>
      <c r="C48" s="9" t="n"/>
      <c r="D48" s="9" t="n"/>
      <c r="E48" s="9" t="n"/>
      <c r="F48" s="9" t="n"/>
      <c r="G48" s="9" t="n"/>
      <c r="H48" s="10" t="n"/>
      <c r="I48" s="10" t="n"/>
      <c r="J48" s="11" t="n"/>
      <c r="K48" s="11" t="n"/>
      <c r="L48" s="9" t="n"/>
      <c r="M48" s="9" t="n"/>
    </row>
    <row r="49">
      <c r="A49" s="9" t="n"/>
      <c r="B49" s="9" t="n"/>
      <c r="C49" s="9" t="n"/>
      <c r="D49" s="9" t="n"/>
      <c r="E49" s="9" t="n"/>
      <c r="F49" s="9" t="n"/>
      <c r="G49" s="9" t="n"/>
      <c r="H49" s="10" t="n"/>
      <c r="I49" s="10" t="n"/>
      <c r="J49" s="11" t="n"/>
      <c r="K49" s="11" t="n"/>
      <c r="L49" s="9" t="n"/>
      <c r="M49" s="9" t="n"/>
    </row>
    <row r="50">
      <c r="A50" s="9" t="n"/>
      <c r="B50" s="9" t="n"/>
      <c r="C50" s="9" t="n"/>
      <c r="D50" s="9" t="n"/>
      <c r="E50" s="9" t="n"/>
      <c r="F50" s="9" t="n"/>
      <c r="G50" s="9" t="n"/>
      <c r="H50" s="10" t="n"/>
      <c r="I50" s="10" t="n"/>
      <c r="J50" s="11" t="n"/>
      <c r="K50" s="11" t="n"/>
      <c r="L50" s="9" t="n"/>
      <c r="M50" s="9" t="n"/>
    </row>
    <row r="51">
      <c r="A51" s="9" t="n"/>
      <c r="B51" s="9" t="n"/>
      <c r="C51" s="9" t="n"/>
      <c r="D51" s="9" t="n"/>
      <c r="E51" s="9" t="n"/>
      <c r="F51" s="9" t="n"/>
      <c r="G51" s="9" t="n"/>
      <c r="H51" s="10" t="n"/>
      <c r="I51" s="10" t="n"/>
      <c r="J51" s="11" t="n"/>
      <c r="K51" s="11" t="n"/>
      <c r="L51" s="9" t="n"/>
      <c r="M51" s="9" t="n"/>
    </row>
    <row r="52">
      <c r="A52" s="9" t="n"/>
      <c r="B52" s="9" t="n"/>
      <c r="C52" s="9" t="n"/>
      <c r="D52" s="9" t="n"/>
      <c r="E52" s="9" t="n"/>
      <c r="F52" s="9" t="n"/>
      <c r="G52" s="9" t="n"/>
      <c r="H52" s="10" t="n"/>
      <c r="I52" s="10" t="n"/>
      <c r="J52" s="11" t="n"/>
      <c r="K52" s="11" t="n"/>
      <c r="L52" s="9" t="n"/>
      <c r="M52" s="9" t="n"/>
    </row>
    <row r="53">
      <c r="A53" s="9" t="n"/>
      <c r="B53" s="9" t="n"/>
      <c r="C53" s="9" t="n"/>
      <c r="D53" s="9" t="n"/>
      <c r="E53" s="9" t="n"/>
      <c r="F53" s="9" t="n"/>
      <c r="G53" s="9" t="n"/>
      <c r="H53" s="10" t="n"/>
      <c r="I53" s="10" t="n"/>
      <c r="J53" s="11" t="n"/>
      <c r="K53" s="11" t="n"/>
      <c r="L53" s="9" t="n"/>
      <c r="M53" s="9" t="n"/>
    </row>
    <row r="54">
      <c r="A54" s="9" t="n"/>
      <c r="B54" s="9" t="n"/>
      <c r="C54" s="9" t="n"/>
      <c r="D54" s="9" t="n"/>
      <c r="E54" s="9" t="n"/>
      <c r="F54" s="9" t="n"/>
      <c r="G54" s="9" t="n"/>
      <c r="H54" s="10" t="n"/>
      <c r="I54" s="10" t="n"/>
      <c r="J54" s="11" t="n"/>
      <c r="K54" s="11" t="n"/>
      <c r="L54" s="9" t="n"/>
      <c r="M54" s="9" t="n"/>
    </row>
    <row r="55">
      <c r="A55" s="9" t="n"/>
      <c r="B55" s="9" t="n"/>
      <c r="C55" s="9" t="n"/>
      <c r="D55" s="9" t="n"/>
      <c r="E55" s="9" t="n"/>
      <c r="F55" s="9" t="n"/>
      <c r="G55" s="9" t="n"/>
      <c r="H55" s="10" t="n"/>
      <c r="I55" s="10" t="n"/>
      <c r="J55" s="11" t="n"/>
      <c r="K55" s="11" t="n"/>
      <c r="L55" s="9" t="n"/>
      <c r="M55" s="9" t="n"/>
    </row>
    <row r="56">
      <c r="A56" s="9" t="n"/>
      <c r="B56" s="9" t="n"/>
      <c r="C56" s="9" t="n"/>
      <c r="D56" s="9" t="n"/>
      <c r="E56" s="9" t="n"/>
      <c r="F56" s="9" t="n"/>
      <c r="G56" s="9" t="n"/>
      <c r="H56" s="10" t="n"/>
      <c r="I56" s="10" t="n"/>
      <c r="J56" s="11" t="n"/>
      <c r="K56" s="11" t="n"/>
      <c r="L56" s="9" t="n"/>
      <c r="M56" s="9" t="n"/>
    </row>
    <row r="57">
      <c r="A57" s="9" t="n"/>
      <c r="B57" s="9" t="n"/>
      <c r="C57" s="9" t="n"/>
      <c r="D57" s="9" t="n"/>
      <c r="E57" s="9" t="n"/>
      <c r="F57" s="9" t="n"/>
      <c r="G57" s="9" t="n"/>
      <c r="H57" s="10" t="n"/>
      <c r="I57" s="10" t="n"/>
      <c r="J57" s="11" t="n"/>
      <c r="K57" s="11" t="n"/>
      <c r="L57" s="9" t="n"/>
      <c r="M57" s="9" t="n"/>
    </row>
    <row r="58">
      <c r="A58" s="9" t="n"/>
      <c r="B58" s="9" t="n"/>
      <c r="C58" s="9" t="n"/>
      <c r="D58" s="9" t="n"/>
      <c r="E58" s="9" t="n"/>
      <c r="F58" s="9" t="n"/>
      <c r="G58" s="9" t="n"/>
      <c r="H58" s="10" t="n"/>
      <c r="I58" s="10" t="n"/>
      <c r="J58" s="11" t="n"/>
      <c r="K58" s="11" t="n"/>
      <c r="L58" s="9" t="n"/>
      <c r="M58" s="9" t="n"/>
    </row>
    <row r="59">
      <c r="A59" s="9" t="n"/>
      <c r="B59" s="9" t="n"/>
      <c r="C59" s="9" t="n"/>
      <c r="D59" s="9" t="n"/>
      <c r="E59" s="9" t="n"/>
      <c r="F59" s="9" t="n"/>
      <c r="G59" s="9" t="n"/>
      <c r="H59" s="10" t="n"/>
      <c r="I59" s="10" t="n"/>
      <c r="J59" s="11" t="n"/>
      <c r="K59" s="11" t="n"/>
      <c r="L59" s="9" t="n"/>
      <c r="M59" s="9" t="n"/>
    </row>
    <row r="60">
      <c r="A60" s="9" t="n"/>
      <c r="B60" s="9" t="n"/>
      <c r="C60" s="9" t="n"/>
      <c r="D60" s="9" t="n"/>
      <c r="E60" s="9" t="n"/>
      <c r="F60" s="9" t="n"/>
      <c r="G60" s="9" t="n"/>
      <c r="H60" s="10" t="n"/>
      <c r="I60" s="10" t="n"/>
      <c r="J60" s="11" t="n"/>
      <c r="K60" s="11" t="n"/>
      <c r="L60" s="9" t="n"/>
      <c r="M60" s="9" t="n"/>
    </row>
    <row r="61">
      <c r="A61" s="9" t="n"/>
      <c r="B61" s="9" t="n"/>
      <c r="C61" s="9" t="n"/>
      <c r="D61" s="9" t="n"/>
      <c r="E61" s="9" t="n"/>
      <c r="F61" s="9" t="n"/>
      <c r="G61" s="9" t="n"/>
      <c r="H61" s="10" t="n"/>
      <c r="I61" s="10" t="n"/>
      <c r="J61" s="11" t="n"/>
      <c r="K61" s="11" t="n"/>
      <c r="L61" s="9" t="n"/>
      <c r="M61" s="9" t="n"/>
    </row>
    <row r="62">
      <c r="A62" s="9" t="n"/>
      <c r="B62" s="9" t="n"/>
      <c r="C62" s="9" t="n"/>
      <c r="D62" s="9" t="n"/>
      <c r="E62" s="9" t="n"/>
      <c r="F62" s="9" t="n"/>
      <c r="G62" s="9" t="n"/>
      <c r="H62" s="10" t="n"/>
      <c r="I62" s="10" t="n"/>
      <c r="J62" s="11" t="n"/>
      <c r="K62" s="11" t="n"/>
      <c r="L62" s="9" t="n"/>
      <c r="M62" s="9" t="n"/>
    </row>
    <row r="63">
      <c r="A63" s="9" t="n"/>
      <c r="B63" s="9" t="n"/>
      <c r="C63" s="9" t="n"/>
      <c r="D63" s="9" t="n"/>
      <c r="E63" s="9" t="n"/>
      <c r="F63" s="9" t="n"/>
      <c r="G63" s="9" t="n"/>
      <c r="H63" s="10" t="n"/>
      <c r="I63" s="10" t="n"/>
      <c r="J63" s="11" t="n"/>
      <c r="K63" s="11" t="n"/>
      <c r="L63" s="9" t="n"/>
      <c r="M63" s="9" t="n"/>
    </row>
    <row r="64">
      <c r="A64" s="9" t="n"/>
      <c r="B64" s="9" t="n"/>
      <c r="C64" s="9" t="n"/>
      <c r="D64" s="9" t="n"/>
      <c r="E64" s="9" t="n"/>
      <c r="F64" s="9" t="n"/>
      <c r="G64" s="9" t="n"/>
      <c r="H64" s="10" t="n"/>
      <c r="I64" s="10" t="n"/>
      <c r="J64" s="11" t="n"/>
      <c r="K64" s="11" t="n"/>
      <c r="L64" s="9" t="n"/>
      <c r="M64" s="9" t="n"/>
    </row>
    <row r="65">
      <c r="A65" s="9" t="n"/>
      <c r="B65" s="9" t="n"/>
      <c r="C65" s="9" t="n"/>
      <c r="D65" s="9" t="n"/>
      <c r="E65" s="9" t="n"/>
      <c r="F65" s="9" t="n"/>
      <c r="G65" s="9" t="n"/>
      <c r="H65" s="10" t="n"/>
      <c r="I65" s="10" t="n"/>
      <c r="J65" s="11" t="n"/>
      <c r="K65" s="11" t="n"/>
      <c r="L65" s="9" t="n"/>
      <c r="M65" s="9" t="n"/>
    </row>
    <row r="66">
      <c r="A66" s="9" t="n"/>
      <c r="B66" s="9" t="n"/>
      <c r="C66" s="9" t="n"/>
      <c r="D66" s="9" t="n"/>
      <c r="E66" s="9" t="n"/>
      <c r="F66" s="9" t="n"/>
      <c r="G66" s="9" t="n"/>
      <c r="H66" s="10" t="n"/>
      <c r="I66" s="10" t="n"/>
      <c r="J66" s="11" t="n"/>
      <c r="K66" s="11" t="n"/>
      <c r="L66" s="9" t="n"/>
      <c r="M66" s="9" t="n"/>
    </row>
    <row r="67">
      <c r="A67" s="9" t="n"/>
      <c r="B67" s="9" t="n"/>
      <c r="C67" s="9" t="n"/>
      <c r="D67" s="9" t="n"/>
      <c r="E67" s="9" t="n"/>
      <c r="F67" s="9" t="n"/>
      <c r="G67" s="9" t="n"/>
      <c r="H67" s="10" t="n"/>
      <c r="I67" s="10" t="n"/>
      <c r="J67" s="11" t="n"/>
      <c r="K67" s="11" t="n"/>
      <c r="L67" s="9" t="n"/>
      <c r="M67" s="9" t="n"/>
    </row>
    <row r="68">
      <c r="A68" s="9" t="n"/>
      <c r="B68" s="9" t="n"/>
      <c r="C68" s="9" t="n"/>
      <c r="D68" s="9" t="n"/>
      <c r="E68" s="9" t="n"/>
      <c r="F68" s="9" t="n"/>
      <c r="G68" s="9" t="n"/>
      <c r="H68" s="10" t="n"/>
      <c r="I68" s="10" t="n"/>
      <c r="J68" s="11" t="n"/>
      <c r="K68" s="11" t="n"/>
      <c r="L68" s="9" t="n"/>
      <c r="M68" s="9" t="n"/>
    </row>
    <row r="69">
      <c r="A69" s="9" t="n"/>
      <c r="B69" s="9" t="n"/>
      <c r="C69" s="9" t="n"/>
      <c r="D69" s="9" t="n"/>
      <c r="E69" s="9" t="n"/>
      <c r="F69" s="9" t="n"/>
      <c r="G69" s="9" t="n"/>
      <c r="H69" s="10" t="n"/>
      <c r="I69" s="10" t="n"/>
      <c r="J69" s="11" t="n"/>
      <c r="K69" s="11" t="n"/>
      <c r="L69" s="9" t="n"/>
      <c r="M69" s="9" t="n"/>
    </row>
    <row r="70">
      <c r="A70" s="9" t="n"/>
      <c r="B70" s="9" t="n"/>
      <c r="C70" s="9" t="n"/>
      <c r="D70" s="9" t="n"/>
      <c r="E70" s="9" t="n"/>
      <c r="F70" s="9" t="n"/>
      <c r="G70" s="9" t="n"/>
      <c r="H70" s="10" t="n"/>
      <c r="I70" s="10" t="n"/>
      <c r="J70" s="11" t="n"/>
      <c r="K70" s="11" t="n"/>
      <c r="L70" s="9" t="n"/>
      <c r="M70" s="9" t="n"/>
    </row>
    <row r="71">
      <c r="A71" s="9" t="n"/>
      <c r="B71" s="9" t="n"/>
      <c r="C71" s="9" t="n"/>
      <c r="D71" s="9" t="n"/>
      <c r="E71" s="9" t="n"/>
      <c r="F71" s="9" t="n"/>
      <c r="G71" s="9" t="n"/>
      <c r="H71" s="10" t="n"/>
      <c r="I71" s="10" t="n"/>
      <c r="J71" s="11" t="n"/>
      <c r="K71" s="11" t="n"/>
      <c r="L71" s="9" t="n"/>
      <c r="M71" s="9" t="n"/>
    </row>
    <row r="72">
      <c r="A72" s="9" t="n"/>
      <c r="B72" s="9" t="n"/>
      <c r="C72" s="9" t="n"/>
      <c r="D72" s="9" t="n"/>
      <c r="E72" s="9" t="n"/>
      <c r="F72" s="9" t="n"/>
      <c r="G72" s="9" t="n"/>
      <c r="H72" s="10" t="n"/>
      <c r="I72" s="10" t="n"/>
      <c r="J72" s="11" t="n"/>
      <c r="K72" s="11" t="n"/>
      <c r="L72" s="9" t="n"/>
      <c r="M72" s="9" t="n"/>
    </row>
    <row r="73">
      <c r="A73" s="9" t="n"/>
      <c r="B73" s="9" t="n"/>
      <c r="C73" s="9" t="n"/>
      <c r="D73" s="9" t="n"/>
      <c r="E73" s="9" t="n"/>
      <c r="F73" s="9" t="n"/>
      <c r="G73" s="9" t="n"/>
      <c r="H73" s="10" t="n"/>
      <c r="I73" s="10" t="n"/>
      <c r="J73" s="11" t="n"/>
      <c r="K73" s="11" t="n"/>
      <c r="L73" s="9" t="n"/>
      <c r="M73" s="9" t="n"/>
    </row>
    <row r="74">
      <c r="A74" s="9" t="n"/>
      <c r="B74" s="9" t="n"/>
      <c r="C74" s="9" t="n"/>
      <c r="D74" s="9" t="n"/>
      <c r="E74" s="9" t="n"/>
      <c r="F74" s="9" t="n"/>
      <c r="G74" s="9" t="n"/>
      <c r="H74" s="10" t="n"/>
      <c r="I74" s="10" t="n"/>
      <c r="J74" s="11" t="n"/>
      <c r="K74" s="11" t="n"/>
      <c r="L74" s="9" t="n"/>
      <c r="M74" s="9" t="n"/>
    </row>
    <row r="75">
      <c r="A75" s="9" t="n"/>
      <c r="B75" s="9" t="n"/>
      <c r="C75" s="9" t="n"/>
      <c r="D75" s="9" t="n"/>
      <c r="E75" s="9" t="n"/>
      <c r="F75" s="9" t="n"/>
      <c r="G75" s="9" t="n"/>
      <c r="H75" s="10" t="n"/>
      <c r="I75" s="10" t="n"/>
      <c r="J75" s="11" t="n"/>
      <c r="K75" s="11" t="n"/>
      <c r="L75" s="9" t="n"/>
      <c r="M75" s="9" t="n"/>
    </row>
    <row r="76">
      <c r="A76" s="9" t="n"/>
      <c r="B76" s="9" t="n"/>
      <c r="C76" s="9" t="n"/>
      <c r="D76" s="9" t="n"/>
      <c r="E76" s="9" t="n"/>
      <c r="F76" s="9" t="n"/>
      <c r="G76" s="9" t="n"/>
      <c r="H76" s="10" t="n"/>
      <c r="I76" s="10" t="n"/>
      <c r="J76" s="11" t="n"/>
      <c r="K76" s="11" t="n"/>
      <c r="L76" s="9" t="n"/>
      <c r="M76" s="9" t="n"/>
    </row>
    <row r="77">
      <c r="A77" s="9" t="n"/>
      <c r="B77" s="9" t="n"/>
      <c r="C77" s="9" t="n"/>
      <c r="D77" s="9" t="n"/>
      <c r="E77" s="9" t="n"/>
      <c r="F77" s="9" t="n"/>
      <c r="G77" s="9" t="n"/>
      <c r="H77" s="10" t="n"/>
      <c r="I77" s="10" t="n"/>
      <c r="J77" s="11" t="n"/>
      <c r="K77" s="11" t="n"/>
      <c r="L77" s="9" t="n"/>
      <c r="M77" s="9" t="n"/>
    </row>
    <row r="78">
      <c r="A78" s="9" t="n"/>
      <c r="B78" s="9" t="n"/>
      <c r="C78" s="9" t="n"/>
      <c r="D78" s="9" t="n"/>
      <c r="E78" s="9" t="n"/>
      <c r="F78" s="9" t="n"/>
      <c r="G78" s="9" t="n"/>
      <c r="H78" s="10" t="n"/>
      <c r="I78" s="10" t="n"/>
      <c r="J78" s="11" t="n"/>
      <c r="K78" s="11" t="n"/>
      <c r="L78" s="9" t="n"/>
      <c r="M78" s="9" t="n"/>
    </row>
    <row r="79">
      <c r="A79" s="9" t="n"/>
      <c r="B79" s="9" t="n"/>
      <c r="C79" s="9" t="n"/>
      <c r="D79" s="9" t="n"/>
      <c r="E79" s="9" t="n"/>
      <c r="F79" s="9" t="n"/>
      <c r="G79" s="9" t="n"/>
      <c r="H79" s="10" t="n"/>
      <c r="I79" s="10" t="n"/>
      <c r="J79" s="11" t="n"/>
      <c r="K79" s="11" t="n"/>
      <c r="L79" s="9" t="n"/>
      <c r="M79" s="9" t="n"/>
    </row>
    <row r="80">
      <c r="A80" s="9" t="n"/>
      <c r="B80" s="9" t="n"/>
      <c r="C80" s="9" t="n"/>
      <c r="D80" s="9" t="n"/>
      <c r="E80" s="9" t="n"/>
      <c r="F80" s="9" t="n"/>
      <c r="G80" s="9" t="n"/>
      <c r="H80" s="10" t="n"/>
      <c r="I80" s="10" t="n"/>
      <c r="J80" s="11" t="n"/>
      <c r="K80" s="11" t="n"/>
      <c r="L80" s="9" t="n"/>
      <c r="M80" s="9" t="n"/>
    </row>
    <row r="81">
      <c r="A81" s="9" t="n"/>
      <c r="B81" s="9" t="n"/>
      <c r="C81" s="9" t="n"/>
      <c r="D81" s="9" t="n"/>
      <c r="E81" s="9" t="n"/>
      <c r="F81" s="9" t="n"/>
      <c r="G81" s="9" t="n"/>
      <c r="H81" s="10" t="n"/>
      <c r="I81" s="10" t="n"/>
      <c r="J81" s="11" t="n"/>
      <c r="K81" s="11" t="n"/>
      <c r="L81" s="9" t="n"/>
      <c r="M81" s="9" t="n"/>
    </row>
    <row r="82">
      <c r="A82" s="9" t="n"/>
      <c r="B82" s="9" t="n"/>
      <c r="C82" s="9" t="n"/>
      <c r="D82" s="9" t="n"/>
      <c r="E82" s="9" t="n"/>
      <c r="F82" s="9" t="n"/>
      <c r="G82" s="9" t="n"/>
      <c r="H82" s="10" t="n"/>
      <c r="I82" s="10" t="n"/>
      <c r="J82" s="11" t="n"/>
      <c r="K82" s="11" t="n"/>
      <c r="L82" s="9" t="n"/>
      <c r="M82" s="9" t="n"/>
    </row>
    <row r="83">
      <c r="A83" s="9" t="n"/>
      <c r="B83" s="9" t="n"/>
      <c r="C83" s="9" t="n"/>
      <c r="D83" s="9" t="n"/>
      <c r="E83" s="9" t="n"/>
      <c r="F83" s="9" t="n"/>
      <c r="G83" s="9" t="n"/>
      <c r="H83" s="10" t="n"/>
      <c r="I83" s="10" t="n"/>
      <c r="J83" s="11" t="n"/>
      <c r="K83" s="11" t="n"/>
      <c r="L83" s="9" t="n"/>
      <c r="M83" s="9" t="n"/>
    </row>
    <row r="84">
      <c r="A84" s="9" t="n"/>
      <c r="B84" s="9" t="n"/>
      <c r="C84" s="9" t="n"/>
      <c r="D84" s="9" t="n"/>
      <c r="E84" s="9" t="n"/>
      <c r="F84" s="9" t="n"/>
      <c r="G84" s="9" t="n"/>
      <c r="H84" s="10" t="n"/>
      <c r="I84" s="10" t="n"/>
      <c r="J84" s="11" t="n"/>
      <c r="K84" s="11" t="n"/>
      <c r="L84" s="9" t="n"/>
      <c r="M84" s="9" t="n"/>
    </row>
    <row r="85">
      <c r="A85" s="9" t="n"/>
      <c r="B85" s="9" t="n"/>
      <c r="C85" s="9" t="n"/>
      <c r="D85" s="9" t="n"/>
      <c r="E85" s="9" t="n"/>
      <c r="F85" s="9" t="n"/>
      <c r="G85" s="9" t="n"/>
      <c r="H85" s="10" t="n"/>
      <c r="I85" s="10" t="n"/>
      <c r="J85" s="11" t="n"/>
      <c r="K85" s="11" t="n"/>
      <c r="L85" s="9" t="n"/>
      <c r="M85" s="9" t="n"/>
    </row>
    <row r="86">
      <c r="A86" s="9" t="n"/>
      <c r="B86" s="9" t="n"/>
      <c r="C86" s="9" t="n"/>
      <c r="D86" s="9" t="n"/>
      <c r="E86" s="9" t="n"/>
      <c r="F86" s="9" t="n"/>
      <c r="G86" s="9" t="n"/>
      <c r="H86" s="10" t="n"/>
      <c r="I86" s="10" t="n"/>
      <c r="J86" s="11" t="n"/>
      <c r="K86" s="11" t="n"/>
      <c r="L86" s="9" t="n"/>
      <c r="M86" s="9" t="n"/>
    </row>
    <row r="87">
      <c r="A87" s="9" t="n"/>
      <c r="B87" s="9" t="n"/>
      <c r="C87" s="9" t="n"/>
      <c r="D87" s="9" t="n"/>
      <c r="E87" s="9" t="n"/>
      <c r="F87" s="9" t="n"/>
      <c r="G87" s="9" t="n"/>
      <c r="H87" s="10" t="n"/>
      <c r="I87" s="10" t="n"/>
      <c r="J87" s="11" t="n"/>
      <c r="K87" s="11" t="n"/>
      <c r="L87" s="9" t="n"/>
      <c r="M87" s="9" t="n"/>
    </row>
    <row r="88">
      <c r="A88" s="9" t="n"/>
      <c r="B88" s="9" t="n"/>
      <c r="C88" s="9" t="n"/>
      <c r="D88" s="9" t="n"/>
      <c r="E88" s="9" t="n"/>
      <c r="F88" s="9" t="n"/>
      <c r="G88" s="9" t="n"/>
      <c r="H88" s="10" t="n"/>
      <c r="I88" s="10" t="n"/>
      <c r="J88" s="11" t="n"/>
      <c r="K88" s="11" t="n"/>
      <c r="L88" s="9" t="n"/>
      <c r="M88" s="9" t="n"/>
    </row>
    <row r="89">
      <c r="A89" s="9" t="n"/>
      <c r="B89" s="9" t="n"/>
      <c r="C89" s="9" t="n"/>
      <c r="D89" s="9" t="n"/>
      <c r="E89" s="9" t="n"/>
      <c r="F89" s="9" t="n"/>
      <c r="G89" s="9" t="n"/>
      <c r="H89" s="10" t="n"/>
      <c r="I89" s="10" t="n"/>
      <c r="J89" s="11" t="n"/>
      <c r="K89" s="11" t="n"/>
      <c r="L89" s="9" t="n"/>
      <c r="M89" s="9" t="n"/>
    </row>
    <row r="90">
      <c r="A90" s="9" t="n"/>
      <c r="B90" s="9" t="n"/>
      <c r="C90" s="9" t="n"/>
      <c r="D90" s="9" t="n"/>
      <c r="E90" s="9" t="n"/>
      <c r="F90" s="9" t="n"/>
      <c r="G90" s="9" t="n"/>
      <c r="H90" s="10" t="n"/>
      <c r="I90" s="10" t="n"/>
      <c r="J90" s="11" t="n"/>
      <c r="K90" s="11" t="n"/>
      <c r="L90" s="9" t="n"/>
      <c r="M90" s="9" t="n"/>
    </row>
    <row r="91">
      <c r="A91" s="9" t="n"/>
      <c r="B91" s="9" t="n"/>
      <c r="C91" s="9" t="n"/>
      <c r="D91" s="9" t="n"/>
      <c r="E91" s="9" t="n"/>
      <c r="F91" s="9" t="n"/>
      <c r="G91" s="9" t="n"/>
      <c r="H91" s="10" t="n"/>
      <c r="I91" s="10" t="n"/>
      <c r="J91" s="11" t="n"/>
      <c r="K91" s="11" t="n"/>
      <c r="L91" s="9" t="n"/>
      <c r="M91" s="9" t="n"/>
    </row>
    <row r="92">
      <c r="A92" s="9" t="n"/>
      <c r="B92" s="9" t="n"/>
      <c r="C92" s="9" t="n"/>
      <c r="D92" s="9" t="n"/>
      <c r="E92" s="9" t="n"/>
      <c r="F92" s="9" t="n"/>
      <c r="G92" s="9" t="n"/>
      <c r="H92" s="10" t="n"/>
      <c r="I92" s="10" t="n"/>
      <c r="J92" s="11" t="n"/>
      <c r="K92" s="11" t="n"/>
      <c r="L92" s="9" t="n"/>
      <c r="M92" s="9" t="n"/>
    </row>
    <row r="93">
      <c r="A93" s="9" t="n"/>
      <c r="B93" s="9" t="n"/>
      <c r="C93" s="9" t="n"/>
      <c r="D93" s="9" t="n"/>
      <c r="E93" s="9" t="n"/>
      <c r="F93" s="9" t="n"/>
      <c r="G93" s="9" t="n"/>
      <c r="H93" s="10" t="n"/>
      <c r="I93" s="10" t="n"/>
      <c r="J93" s="11" t="n"/>
      <c r="K93" s="11" t="n"/>
      <c r="L93" s="9" t="n"/>
      <c r="M93" s="9" t="n"/>
    </row>
    <row r="94">
      <c r="A94" s="9" t="n"/>
      <c r="B94" s="9" t="n"/>
      <c r="C94" s="9" t="n"/>
      <c r="D94" s="9" t="n"/>
      <c r="E94" s="9" t="n"/>
      <c r="F94" s="9" t="n"/>
      <c r="G94" s="9" t="n"/>
      <c r="H94" s="10" t="n"/>
      <c r="I94" s="10" t="n"/>
      <c r="J94" s="11" t="n"/>
      <c r="K94" s="11" t="n"/>
      <c r="L94" s="9" t="n"/>
      <c r="M94" s="9" t="n"/>
    </row>
    <row r="95">
      <c r="A95" s="9" t="n"/>
      <c r="B95" s="9" t="n"/>
      <c r="C95" s="9" t="n"/>
      <c r="D95" s="9" t="n"/>
      <c r="E95" s="9" t="n"/>
      <c r="F95" s="9" t="n"/>
      <c r="G95" s="9" t="n"/>
      <c r="H95" s="10" t="n"/>
      <c r="I95" s="10" t="n"/>
      <c r="J95" s="11" t="n"/>
      <c r="K95" s="11" t="n"/>
      <c r="L95" s="9" t="n"/>
      <c r="M95" s="9" t="n"/>
    </row>
    <row r="96">
      <c r="A96" s="9" t="n"/>
      <c r="B96" s="9" t="n"/>
      <c r="C96" s="9" t="n"/>
      <c r="D96" s="9" t="n"/>
      <c r="E96" s="9" t="n"/>
      <c r="F96" s="9" t="n"/>
      <c r="G96" s="9" t="n"/>
      <c r="H96" s="10" t="n"/>
      <c r="I96" s="10" t="n"/>
      <c r="J96" s="11" t="n"/>
      <c r="K96" s="11" t="n"/>
      <c r="L96" s="9" t="n"/>
      <c r="M96" s="9" t="n"/>
    </row>
    <row r="97">
      <c r="A97" s="9" t="n"/>
      <c r="B97" s="9" t="n"/>
      <c r="C97" s="9" t="n"/>
      <c r="D97" s="9" t="n"/>
      <c r="E97" s="9" t="n"/>
      <c r="F97" s="9" t="n"/>
      <c r="G97" s="9" t="n"/>
      <c r="H97" s="10" t="n"/>
      <c r="I97" s="10" t="n"/>
      <c r="J97" s="11" t="n"/>
      <c r="K97" s="11" t="n"/>
      <c r="L97" s="9" t="n"/>
      <c r="M97" s="9" t="n"/>
    </row>
    <row r="98">
      <c r="A98" s="9" t="n"/>
      <c r="B98" s="9" t="n"/>
      <c r="C98" s="9" t="n"/>
      <c r="D98" s="9" t="n"/>
      <c r="E98" s="9" t="n"/>
      <c r="F98" s="9" t="n"/>
      <c r="G98" s="9" t="n"/>
      <c r="H98" s="10" t="n"/>
      <c r="I98" s="10" t="n"/>
      <c r="J98" s="11" t="n"/>
      <c r="K98" s="11" t="n"/>
      <c r="L98" s="9" t="n"/>
      <c r="M98" s="9" t="n"/>
    </row>
    <row r="99">
      <c r="A99" s="9" t="n"/>
      <c r="B99" s="9" t="n"/>
      <c r="C99" s="9" t="n"/>
      <c r="D99" s="9" t="n"/>
      <c r="E99" s="9" t="n"/>
      <c r="F99" s="9" t="n"/>
      <c r="G99" s="9" t="n"/>
      <c r="H99" s="10" t="n"/>
      <c r="I99" s="10" t="n"/>
      <c r="J99" s="11" t="n"/>
      <c r="K99" s="11" t="n"/>
      <c r="L99" s="9" t="n"/>
      <c r="M99" s="9" t="n"/>
    </row>
    <row r="100">
      <c r="A100" s="9" t="n"/>
      <c r="B100" s="9" t="n"/>
      <c r="C100" s="9" t="n"/>
      <c r="D100" s="9" t="n"/>
      <c r="E100" s="9" t="n"/>
      <c r="F100" s="9" t="n"/>
      <c r="G100" s="9" t="n"/>
      <c r="H100" s="10" t="n"/>
      <c r="I100" s="10" t="n"/>
      <c r="J100" s="11" t="n"/>
      <c r="K100" s="11" t="n"/>
      <c r="L100" s="9" t="n"/>
      <c r="M100" s="9" t="n"/>
    </row>
    <row r="101">
      <c r="A101" s="9" t="n"/>
      <c r="B101" s="9" t="n"/>
      <c r="C101" s="9" t="n"/>
      <c r="D101" s="9" t="n"/>
      <c r="E101" s="9" t="n"/>
      <c r="F101" s="9" t="n"/>
      <c r="G101" s="9" t="n"/>
      <c r="H101" s="10" t="n"/>
      <c r="I101" s="10" t="n"/>
      <c r="J101" s="11" t="n"/>
      <c r="K101" s="11" t="n"/>
      <c r="L101" s="9" t="n"/>
      <c r="M101" s="9" t="n"/>
    </row>
    <row r="102">
      <c r="A102" s="9" t="n"/>
      <c r="B102" s="9" t="n"/>
      <c r="C102" s="9" t="n"/>
      <c r="D102" s="9" t="n"/>
      <c r="E102" s="9" t="n"/>
      <c r="F102" s="9" t="n"/>
      <c r="G102" s="9" t="n"/>
      <c r="H102" s="10" t="n"/>
      <c r="I102" s="10" t="n"/>
      <c r="J102" s="11" t="n"/>
      <c r="K102" s="11" t="n"/>
      <c r="L102" s="9" t="n"/>
      <c r="M102" s="9" t="n"/>
    </row>
    <row r="103">
      <c r="A103" s="9" t="n"/>
      <c r="B103" s="9" t="n"/>
      <c r="C103" s="9" t="n"/>
      <c r="D103" s="9" t="n"/>
      <c r="E103" s="9" t="n"/>
      <c r="F103" s="9" t="n"/>
      <c r="G103" s="9" t="n"/>
      <c r="H103" s="10" t="n"/>
      <c r="I103" s="10" t="n"/>
      <c r="J103" s="11" t="n"/>
      <c r="K103" s="11" t="n"/>
      <c r="L103" s="9" t="n"/>
      <c r="M103" s="9" t="n"/>
    </row>
    <row r="104">
      <c r="A104" s="9" t="n"/>
      <c r="B104" s="9" t="n"/>
      <c r="C104" s="9" t="n"/>
      <c r="D104" s="9" t="n"/>
      <c r="E104" s="9" t="n"/>
      <c r="F104" s="9" t="n"/>
      <c r="G104" s="9" t="n"/>
      <c r="H104" s="10" t="n"/>
      <c r="I104" s="10" t="n"/>
      <c r="J104" s="11" t="n"/>
      <c r="K104" s="11" t="n"/>
      <c r="L104" s="9" t="n"/>
      <c r="M104" s="9" t="n"/>
    </row>
    <row r="105">
      <c r="A105" s="9" t="n"/>
      <c r="B105" s="9" t="n"/>
      <c r="C105" s="9" t="n"/>
      <c r="D105" s="9" t="n"/>
      <c r="E105" s="9" t="n"/>
      <c r="F105" s="9" t="n"/>
      <c r="G105" s="9" t="n"/>
      <c r="H105" s="10" t="n"/>
      <c r="I105" s="10" t="n"/>
      <c r="J105" s="11" t="n"/>
      <c r="K105" s="11" t="n"/>
      <c r="L105" s="9" t="n"/>
      <c r="M105" s="9" t="n"/>
    </row>
    <row r="106">
      <c r="A106" s="9" t="n"/>
      <c r="B106" s="9" t="n"/>
      <c r="C106" s="9" t="n"/>
      <c r="D106" s="9" t="n"/>
      <c r="E106" s="9" t="n"/>
      <c r="F106" s="9" t="n"/>
      <c r="G106" s="9" t="n"/>
      <c r="H106" s="10" t="n"/>
      <c r="I106" s="10" t="n"/>
      <c r="J106" s="11" t="n"/>
      <c r="K106" s="11" t="n"/>
      <c r="L106" s="9" t="n"/>
      <c r="M106" s="9" t="n"/>
    </row>
    <row r="107">
      <c r="A107" s="9" t="n"/>
      <c r="B107" s="9" t="n"/>
      <c r="C107" s="9" t="n"/>
      <c r="D107" s="9" t="n"/>
      <c r="E107" s="9" t="n"/>
      <c r="F107" s="9" t="n"/>
      <c r="G107" s="9" t="n"/>
      <c r="H107" s="10" t="n"/>
      <c r="I107" s="10" t="n"/>
      <c r="J107" s="11" t="n"/>
      <c r="K107" s="11" t="n"/>
      <c r="L107" s="9" t="n"/>
      <c r="M107" s="9" t="n"/>
    </row>
    <row r="108">
      <c r="A108" s="9" t="n"/>
      <c r="B108" s="9" t="n"/>
      <c r="C108" s="9" t="n"/>
      <c r="D108" s="9" t="n"/>
      <c r="E108" s="9" t="n"/>
      <c r="F108" s="9" t="n"/>
      <c r="G108" s="9" t="n"/>
      <c r="H108" s="10" t="n"/>
      <c r="I108" s="10" t="n"/>
      <c r="J108" s="11" t="n"/>
      <c r="K108" s="11" t="n"/>
      <c r="L108" s="9" t="n"/>
      <c r="M108" s="9" t="n"/>
    </row>
    <row r="109">
      <c r="A109" s="9" t="n"/>
      <c r="B109" s="9" t="n"/>
      <c r="C109" s="9" t="n"/>
      <c r="D109" s="9" t="n"/>
      <c r="E109" s="9" t="n"/>
      <c r="F109" s="9" t="n"/>
      <c r="G109" s="9" t="n"/>
      <c r="H109" s="10" t="n"/>
      <c r="I109" s="10" t="n"/>
      <c r="J109" s="11" t="n"/>
      <c r="K109" s="11" t="n"/>
      <c r="L109" s="9" t="n"/>
      <c r="M109" s="9" t="n"/>
    </row>
    <row r="110">
      <c r="A110" s="9" t="n"/>
      <c r="B110" s="9" t="n"/>
      <c r="C110" s="9" t="n"/>
      <c r="D110" s="9" t="n"/>
      <c r="E110" s="9" t="n"/>
      <c r="F110" s="9" t="n"/>
      <c r="G110" s="9" t="n"/>
      <c r="H110" s="10" t="n"/>
      <c r="I110" s="10" t="n"/>
      <c r="J110" s="11" t="n"/>
      <c r="K110" s="11" t="n"/>
      <c r="L110" s="9" t="n"/>
      <c r="M110" s="9" t="n"/>
    </row>
    <row r="111">
      <c r="A111" s="9" t="n"/>
      <c r="B111" s="9" t="n"/>
      <c r="C111" s="9" t="n"/>
      <c r="D111" s="9" t="n"/>
      <c r="E111" s="9" t="n"/>
      <c r="F111" s="9" t="n"/>
      <c r="G111" s="9" t="n"/>
      <c r="H111" s="10" t="n"/>
      <c r="I111" s="10" t="n"/>
      <c r="J111" s="11" t="n"/>
      <c r="K111" s="11" t="n"/>
      <c r="L111" s="9" t="n"/>
      <c r="M111" s="9" t="n"/>
    </row>
    <row r="112">
      <c r="A112" s="9" t="n"/>
      <c r="B112" s="9" t="n"/>
      <c r="C112" s="9" t="n"/>
      <c r="D112" s="9" t="n"/>
      <c r="E112" s="9" t="n"/>
      <c r="F112" s="9" t="n"/>
      <c r="G112" s="9" t="n"/>
      <c r="H112" s="10" t="n"/>
      <c r="I112" s="10" t="n"/>
      <c r="J112" s="11" t="n"/>
      <c r="K112" s="11" t="n"/>
      <c r="L112" s="9" t="n"/>
      <c r="M112" s="9" t="n"/>
    </row>
    <row r="113">
      <c r="A113" s="9" t="n"/>
      <c r="B113" s="9" t="n"/>
      <c r="C113" s="9" t="n"/>
      <c r="D113" s="9" t="n"/>
      <c r="E113" s="9" t="n"/>
      <c r="F113" s="9" t="n"/>
      <c r="G113" s="9" t="n"/>
      <c r="H113" s="10" t="n"/>
      <c r="I113" s="10" t="n"/>
      <c r="J113" s="11" t="n"/>
      <c r="K113" s="11" t="n"/>
      <c r="L113" s="9" t="n"/>
      <c r="M113" s="9" t="n"/>
    </row>
    <row r="114">
      <c r="A114" s="9" t="n"/>
      <c r="B114" s="9" t="n"/>
      <c r="C114" s="9" t="n"/>
      <c r="D114" s="9" t="n"/>
      <c r="E114" s="9" t="n"/>
      <c r="F114" s="9" t="n"/>
      <c r="G114" s="9" t="n"/>
      <c r="H114" s="10" t="n"/>
      <c r="I114" s="10" t="n"/>
      <c r="J114" s="11" t="n"/>
      <c r="K114" s="11" t="n"/>
      <c r="L114" s="9" t="n"/>
      <c r="M114" s="9" t="n"/>
    </row>
    <row r="115">
      <c r="A115" s="9" t="n"/>
      <c r="B115" s="9" t="n"/>
      <c r="C115" s="9" t="n"/>
      <c r="D115" s="9" t="n"/>
      <c r="E115" s="9" t="n"/>
      <c r="F115" s="9" t="n"/>
      <c r="G115" s="9" t="n"/>
      <c r="H115" s="10" t="n"/>
      <c r="I115" s="10" t="n"/>
      <c r="J115" s="11" t="n"/>
      <c r="K115" s="11" t="n"/>
      <c r="L115" s="9" t="n"/>
      <c r="M115" s="9" t="n"/>
    </row>
    <row r="116">
      <c r="A116" s="9" t="n"/>
      <c r="B116" s="9" t="n"/>
      <c r="C116" s="9" t="n"/>
      <c r="D116" s="9" t="n"/>
      <c r="E116" s="9" t="n"/>
      <c r="F116" s="9" t="n"/>
      <c r="G116" s="9" t="n"/>
      <c r="H116" s="10" t="n"/>
      <c r="I116" s="10" t="n"/>
      <c r="J116" s="11" t="n"/>
      <c r="K116" s="11" t="n"/>
      <c r="L116" s="9" t="n"/>
      <c r="M116" s="9" t="n"/>
    </row>
    <row r="117">
      <c r="A117" s="9" t="n"/>
      <c r="B117" s="9" t="n"/>
      <c r="C117" s="9" t="n"/>
      <c r="D117" s="9" t="n"/>
      <c r="E117" s="9" t="n"/>
      <c r="F117" s="9" t="n"/>
      <c r="G117" s="9" t="n"/>
      <c r="H117" s="10" t="n"/>
      <c r="I117" s="10" t="n"/>
      <c r="J117" s="11" t="n"/>
      <c r="K117" s="11" t="n"/>
      <c r="L117" s="9" t="n"/>
      <c r="M117" s="9" t="n"/>
    </row>
    <row r="118">
      <c r="A118" s="9" t="n"/>
      <c r="B118" s="9" t="n"/>
      <c r="C118" s="9" t="n"/>
      <c r="D118" s="9" t="n"/>
      <c r="E118" s="9" t="n"/>
      <c r="F118" s="9" t="n"/>
      <c r="G118" s="9" t="n"/>
      <c r="H118" s="10" t="n"/>
      <c r="I118" s="10" t="n"/>
      <c r="J118" s="11" t="n"/>
      <c r="K118" s="11" t="n"/>
      <c r="L118" s="9" t="n"/>
      <c r="M118" s="9" t="n"/>
    </row>
    <row r="119">
      <c r="A119" s="9" t="n"/>
      <c r="B119" s="9" t="n"/>
      <c r="C119" s="9" t="n"/>
      <c r="D119" s="9" t="n"/>
      <c r="E119" s="9" t="n"/>
      <c r="F119" s="9" t="n"/>
      <c r="G119" s="9" t="n"/>
      <c r="H119" s="10" t="n"/>
      <c r="I119" s="10" t="n"/>
      <c r="J119" s="11" t="n"/>
      <c r="K119" s="11" t="n"/>
      <c r="L119" s="9" t="n"/>
      <c r="M119" s="9" t="n"/>
    </row>
    <row r="120">
      <c r="A120" s="9" t="n"/>
      <c r="B120" s="9" t="n"/>
      <c r="C120" s="9" t="n"/>
      <c r="D120" s="9" t="n"/>
      <c r="E120" s="9" t="n"/>
      <c r="F120" s="9" t="n"/>
      <c r="G120" s="9" t="n"/>
      <c r="H120" s="10" t="n"/>
      <c r="I120" s="10" t="n"/>
      <c r="J120" s="11" t="n"/>
      <c r="K120" s="11" t="n"/>
      <c r="L120" s="9" t="n"/>
      <c r="M120" s="9" t="n"/>
    </row>
    <row r="121">
      <c r="A121" s="9" t="n"/>
      <c r="B121" s="9" t="n"/>
      <c r="C121" s="9" t="n"/>
      <c r="D121" s="9" t="n"/>
      <c r="E121" s="9" t="n"/>
      <c r="F121" s="9" t="n"/>
      <c r="G121" s="9" t="n"/>
      <c r="H121" s="10" t="n"/>
      <c r="I121" s="10" t="n"/>
      <c r="J121" s="11" t="n"/>
      <c r="K121" s="11" t="n"/>
      <c r="L121" s="9" t="n"/>
      <c r="M121" s="9" t="n"/>
    </row>
    <row r="122">
      <c r="A122" s="9" t="n"/>
      <c r="B122" s="9" t="n"/>
      <c r="C122" s="9" t="n"/>
      <c r="D122" s="9" t="n"/>
      <c r="E122" s="9" t="n"/>
      <c r="F122" s="9" t="n"/>
      <c r="G122" s="9" t="n"/>
      <c r="H122" s="10" t="n"/>
      <c r="I122" s="10" t="n"/>
      <c r="J122" s="11" t="n"/>
      <c r="K122" s="11" t="n"/>
      <c r="L122" s="9" t="n"/>
      <c r="M122" s="9" t="n"/>
    </row>
    <row r="123">
      <c r="A123" s="9" t="n"/>
      <c r="B123" s="9" t="n"/>
      <c r="C123" s="9" t="n"/>
      <c r="D123" s="9" t="n"/>
      <c r="E123" s="9" t="n"/>
      <c r="F123" s="9" t="n"/>
      <c r="G123" s="9" t="n"/>
      <c r="H123" s="10" t="n"/>
      <c r="I123" s="10" t="n"/>
      <c r="J123" s="11" t="n"/>
      <c r="K123" s="11" t="n"/>
      <c r="L123" s="9" t="n"/>
      <c r="M123" s="9" t="n"/>
    </row>
    <row r="124">
      <c r="A124" s="9" t="n"/>
      <c r="B124" s="9" t="n"/>
      <c r="C124" s="9" t="n"/>
      <c r="D124" s="9" t="n"/>
      <c r="E124" s="9" t="n"/>
      <c r="F124" s="9" t="n"/>
      <c r="G124" s="9" t="n"/>
      <c r="H124" s="10" t="n"/>
      <c r="I124" s="10" t="n"/>
      <c r="J124" s="11" t="n"/>
      <c r="K124" s="11" t="n"/>
      <c r="L124" s="9" t="n"/>
      <c r="M124" s="9" t="n"/>
    </row>
    <row r="125">
      <c r="A125" s="9" t="n"/>
      <c r="B125" s="9" t="n"/>
      <c r="C125" s="9" t="n"/>
      <c r="D125" s="9" t="n"/>
      <c r="E125" s="9" t="n"/>
      <c r="F125" s="9" t="n"/>
      <c r="G125" s="9" t="n"/>
      <c r="H125" s="10" t="n"/>
      <c r="I125" s="10" t="n"/>
      <c r="J125" s="11" t="n"/>
      <c r="K125" s="11" t="n"/>
      <c r="L125" s="9" t="n"/>
      <c r="M125" s="9" t="n"/>
    </row>
    <row r="126">
      <c r="A126" s="9" t="n"/>
      <c r="B126" s="9" t="n"/>
      <c r="C126" s="9" t="n"/>
      <c r="D126" s="9" t="n"/>
      <c r="E126" s="9" t="n"/>
      <c r="F126" s="9" t="n"/>
      <c r="G126" s="9" t="n"/>
      <c r="H126" s="10" t="n"/>
      <c r="I126" s="10" t="n"/>
      <c r="J126" s="11" t="n"/>
      <c r="K126" s="11" t="n"/>
      <c r="L126" s="9" t="n"/>
      <c r="M126" s="9" t="n"/>
    </row>
    <row r="127">
      <c r="A127" s="9" t="n"/>
      <c r="B127" s="9" t="n"/>
      <c r="C127" s="9" t="n"/>
      <c r="D127" s="9" t="n"/>
      <c r="E127" s="9" t="n"/>
      <c r="F127" s="9" t="n"/>
      <c r="G127" s="9" t="n"/>
      <c r="H127" s="10" t="n"/>
      <c r="I127" s="10" t="n"/>
      <c r="J127" s="11" t="n"/>
      <c r="K127" s="11" t="n"/>
      <c r="L127" s="9" t="n"/>
      <c r="M127" s="9" t="n"/>
    </row>
    <row r="128">
      <c r="A128" s="9" t="n"/>
      <c r="B128" s="9" t="n"/>
      <c r="C128" s="9" t="n"/>
      <c r="D128" s="9" t="n"/>
      <c r="E128" s="9" t="n"/>
      <c r="F128" s="9" t="n"/>
      <c r="G128" s="9" t="n"/>
      <c r="H128" s="10" t="n"/>
      <c r="I128" s="10" t="n"/>
      <c r="J128" s="11" t="n"/>
      <c r="K128" s="11" t="n"/>
      <c r="L128" s="9" t="n"/>
      <c r="M128" s="9" t="n"/>
    </row>
    <row r="129">
      <c r="A129" s="9" t="n"/>
      <c r="B129" s="9" t="n"/>
      <c r="C129" s="9" t="n"/>
      <c r="D129" s="9" t="n"/>
      <c r="E129" s="9" t="n"/>
      <c r="F129" s="9" t="n"/>
      <c r="G129" s="9" t="n"/>
      <c r="H129" s="10" t="n"/>
      <c r="I129" s="10" t="n"/>
      <c r="J129" s="11" t="n"/>
      <c r="K129" s="11" t="n"/>
      <c r="L129" s="9" t="n"/>
      <c r="M129" s="9" t="n"/>
    </row>
    <row r="130">
      <c r="A130" s="9" t="n"/>
      <c r="B130" s="9" t="n"/>
      <c r="C130" s="9" t="n"/>
      <c r="D130" s="9" t="n"/>
      <c r="E130" s="9" t="n"/>
      <c r="F130" s="9" t="n"/>
      <c r="G130" s="9" t="n"/>
      <c r="H130" s="10" t="n"/>
      <c r="I130" s="10" t="n"/>
      <c r="J130" s="11" t="n"/>
      <c r="K130" s="11" t="n"/>
      <c r="L130" s="9" t="n"/>
      <c r="M130" s="9" t="n"/>
    </row>
    <row r="131">
      <c r="A131" s="9" t="n"/>
      <c r="B131" s="9" t="n"/>
      <c r="C131" s="9" t="n"/>
      <c r="D131" s="9" t="n"/>
      <c r="E131" s="9" t="n"/>
      <c r="F131" s="9" t="n"/>
      <c r="G131" s="9" t="n"/>
      <c r="H131" s="10" t="n"/>
      <c r="I131" s="10" t="n"/>
      <c r="J131" s="11" t="n"/>
      <c r="K131" s="11" t="n"/>
      <c r="L131" s="9" t="n"/>
      <c r="M131" s="9" t="n"/>
    </row>
    <row r="132">
      <c r="A132" s="9" t="n"/>
      <c r="B132" s="9" t="n"/>
      <c r="C132" s="9" t="n"/>
      <c r="D132" s="9" t="n"/>
      <c r="E132" s="9" t="n"/>
      <c r="F132" s="9" t="n"/>
      <c r="G132" s="9" t="n"/>
      <c r="H132" s="10" t="n"/>
      <c r="I132" s="10" t="n"/>
      <c r="J132" s="11" t="n"/>
      <c r="K132" s="11" t="n"/>
      <c r="L132" s="9" t="n"/>
      <c r="M132" s="9" t="n"/>
    </row>
    <row r="133">
      <c r="A133" s="9" t="n"/>
      <c r="B133" s="9" t="n"/>
      <c r="C133" s="9" t="n"/>
      <c r="D133" s="9" t="n"/>
      <c r="E133" s="9" t="n"/>
      <c r="F133" s="9" t="n"/>
      <c r="G133" s="9" t="n"/>
      <c r="H133" s="10" t="n"/>
      <c r="I133" s="10" t="n"/>
      <c r="J133" s="11" t="n"/>
      <c r="K133" s="11" t="n"/>
      <c r="L133" s="9" t="n"/>
      <c r="M133" s="9" t="n"/>
    </row>
    <row r="134">
      <c r="A134" s="9" t="n"/>
      <c r="B134" s="9" t="n"/>
      <c r="C134" s="9" t="n"/>
      <c r="D134" s="9" t="n"/>
      <c r="E134" s="9" t="n"/>
      <c r="F134" s="9" t="n"/>
      <c r="G134" s="9" t="n"/>
      <c r="H134" s="10" t="n"/>
      <c r="I134" s="10" t="n"/>
      <c r="J134" s="11" t="n"/>
      <c r="K134" s="11" t="n"/>
      <c r="L134" s="9" t="n"/>
      <c r="M134" s="9" t="n"/>
    </row>
    <row r="135">
      <c r="A135" s="9" t="n"/>
      <c r="B135" s="9" t="n"/>
      <c r="C135" s="9" t="n"/>
      <c r="D135" s="9" t="n"/>
      <c r="E135" s="9" t="n"/>
      <c r="F135" s="9" t="n"/>
      <c r="G135" s="9" t="n"/>
      <c r="H135" s="10" t="n"/>
      <c r="I135" s="10" t="n"/>
      <c r="J135" s="11" t="n"/>
      <c r="K135" s="11" t="n"/>
      <c r="L135" s="9" t="n"/>
      <c r="M135" s="9" t="n"/>
    </row>
    <row r="136">
      <c r="A136" s="9" t="n"/>
      <c r="B136" s="9" t="n"/>
      <c r="C136" s="9" t="n"/>
      <c r="D136" s="9" t="n"/>
      <c r="E136" s="9" t="n"/>
      <c r="F136" s="9" t="n"/>
      <c r="G136" s="9" t="n"/>
      <c r="H136" s="10" t="n"/>
      <c r="I136" s="10" t="n"/>
      <c r="J136" s="11" t="n"/>
      <c r="K136" s="11" t="n"/>
      <c r="L136" s="9" t="n"/>
      <c r="M136" s="9" t="n"/>
    </row>
    <row r="137">
      <c r="A137" s="9" t="n"/>
      <c r="B137" s="9" t="n"/>
      <c r="C137" s="9" t="n"/>
      <c r="D137" s="9" t="n"/>
      <c r="E137" s="9" t="n"/>
      <c r="F137" s="9" t="n"/>
      <c r="G137" s="9" t="n"/>
      <c r="H137" s="10" t="n"/>
      <c r="I137" s="10" t="n"/>
      <c r="J137" s="11" t="n"/>
      <c r="K137" s="11" t="n"/>
      <c r="L137" s="9" t="n"/>
      <c r="M137" s="9" t="n"/>
    </row>
    <row r="138">
      <c r="A138" s="9" t="n"/>
      <c r="B138" s="9" t="n"/>
      <c r="C138" s="9" t="n"/>
      <c r="D138" s="9" t="n"/>
      <c r="E138" s="9" t="n"/>
      <c r="F138" s="9" t="n"/>
      <c r="G138" s="9" t="n"/>
      <c r="H138" s="10" t="n"/>
      <c r="I138" s="10" t="n"/>
      <c r="J138" s="11" t="n"/>
      <c r="K138" s="11" t="n"/>
      <c r="L138" s="9" t="n"/>
      <c r="M138" s="9" t="n"/>
    </row>
    <row r="139">
      <c r="A139" s="9" t="n"/>
      <c r="B139" s="9" t="n"/>
      <c r="C139" s="9" t="n"/>
      <c r="D139" s="9" t="n"/>
      <c r="E139" s="9" t="n"/>
      <c r="F139" s="9" t="n"/>
      <c r="G139" s="9" t="n"/>
      <c r="H139" s="10" t="n"/>
      <c r="I139" s="10" t="n"/>
      <c r="J139" s="11" t="n"/>
      <c r="K139" s="11" t="n"/>
      <c r="L139" s="9" t="n"/>
      <c r="M139" s="9" t="n"/>
    </row>
    <row r="140">
      <c r="A140" s="9" t="n"/>
      <c r="B140" s="9" t="n"/>
      <c r="C140" s="9" t="n"/>
      <c r="D140" s="9" t="n"/>
      <c r="E140" s="9" t="n"/>
      <c r="F140" s="9" t="n"/>
      <c r="G140" s="9" t="n"/>
      <c r="H140" s="10" t="n"/>
      <c r="I140" s="10" t="n"/>
      <c r="J140" s="11" t="n"/>
      <c r="K140" s="11" t="n"/>
      <c r="L140" s="9" t="n"/>
      <c r="M140" s="9" t="n"/>
    </row>
    <row r="141">
      <c r="A141" s="9" t="n"/>
      <c r="B141" s="9" t="n"/>
      <c r="C141" s="9" t="n"/>
      <c r="D141" s="9" t="n"/>
      <c r="E141" s="9" t="n"/>
      <c r="F141" s="9" t="n"/>
      <c r="G141" s="9" t="n"/>
      <c r="H141" s="10" t="n"/>
      <c r="I141" s="10" t="n"/>
      <c r="J141" s="11" t="n"/>
      <c r="K141" s="11" t="n"/>
      <c r="L141" s="9" t="n"/>
      <c r="M141" s="9" t="n"/>
    </row>
    <row r="142">
      <c r="A142" s="9" t="n"/>
      <c r="B142" s="9" t="n"/>
      <c r="C142" s="9" t="n"/>
      <c r="D142" s="9" t="n"/>
      <c r="E142" s="9" t="n"/>
      <c r="F142" s="9" t="n"/>
      <c r="G142" s="9" t="n"/>
      <c r="H142" s="10" t="n"/>
      <c r="I142" s="10" t="n"/>
      <c r="J142" s="11" t="n"/>
      <c r="K142" s="11" t="n"/>
      <c r="L142" s="9" t="n"/>
      <c r="M142" s="9" t="n"/>
    </row>
    <row r="143">
      <c r="A143" s="9" t="n"/>
      <c r="B143" s="9" t="n"/>
      <c r="C143" s="9" t="n"/>
      <c r="D143" s="9" t="n"/>
      <c r="E143" s="9" t="n"/>
      <c r="F143" s="9" t="n"/>
      <c r="G143" s="9" t="n"/>
      <c r="H143" s="10" t="n"/>
      <c r="I143" s="10" t="n"/>
      <c r="J143" s="11" t="n"/>
      <c r="K143" s="11" t="n"/>
      <c r="L143" s="9" t="n"/>
      <c r="M143" s="9" t="n"/>
    </row>
    <row r="144">
      <c r="A144" s="9" t="n"/>
      <c r="B144" s="9" t="n"/>
      <c r="C144" s="9" t="n"/>
      <c r="D144" s="9" t="n"/>
      <c r="E144" s="9" t="n"/>
      <c r="F144" s="9" t="n"/>
      <c r="G144" s="9" t="n"/>
      <c r="H144" s="10" t="n"/>
      <c r="I144" s="10" t="n"/>
      <c r="J144" s="11" t="n"/>
      <c r="K144" s="11" t="n"/>
      <c r="L144" s="9" t="n"/>
      <c r="M144" s="9" t="n"/>
    </row>
    <row r="145">
      <c r="A145" s="9" t="n"/>
      <c r="B145" s="9" t="n"/>
      <c r="C145" s="9" t="n"/>
      <c r="D145" s="9" t="n"/>
      <c r="E145" s="9" t="n"/>
      <c r="F145" s="9" t="n"/>
      <c r="G145" s="9" t="n"/>
      <c r="H145" s="10" t="n"/>
      <c r="I145" s="10" t="n"/>
      <c r="J145" s="11" t="n"/>
      <c r="K145" s="11" t="n"/>
      <c r="L145" s="9" t="n"/>
      <c r="M145" s="9" t="n"/>
    </row>
    <row r="146">
      <c r="A146" s="9" t="n"/>
      <c r="B146" s="9" t="n"/>
      <c r="C146" s="9" t="n"/>
      <c r="D146" s="9" t="n"/>
      <c r="E146" s="9" t="n"/>
      <c r="F146" s="9" t="n"/>
      <c r="G146" s="9" t="n"/>
      <c r="H146" s="10" t="n"/>
      <c r="I146" s="10" t="n"/>
      <c r="J146" s="11" t="n"/>
      <c r="K146" s="11" t="n"/>
      <c r="L146" s="9" t="n"/>
      <c r="M146" s="9" t="n"/>
    </row>
    <row r="147">
      <c r="A147" s="9" t="n"/>
      <c r="B147" s="9" t="n"/>
      <c r="C147" s="9" t="n"/>
      <c r="D147" s="9" t="n"/>
      <c r="E147" s="9" t="n"/>
      <c r="F147" s="9" t="n"/>
      <c r="G147" s="9" t="n"/>
      <c r="H147" s="10" t="n"/>
      <c r="I147" s="10" t="n"/>
      <c r="J147" s="11" t="n"/>
      <c r="K147" s="11" t="n"/>
      <c r="L147" s="9" t="n"/>
      <c r="M147" s="9" t="n"/>
    </row>
    <row r="148">
      <c r="A148" s="9" t="n"/>
      <c r="B148" s="9" t="n"/>
      <c r="C148" s="9" t="n"/>
      <c r="D148" s="9" t="n"/>
      <c r="E148" s="9" t="n"/>
      <c r="F148" s="9" t="n"/>
      <c r="G148" s="9" t="n"/>
      <c r="H148" s="10" t="n"/>
      <c r="I148" s="10" t="n"/>
      <c r="J148" s="11" t="n"/>
      <c r="K148" s="11" t="n"/>
      <c r="L148" s="9" t="n"/>
      <c r="M148" s="9" t="n"/>
    </row>
    <row r="149">
      <c r="A149" s="9" t="n"/>
      <c r="B149" s="9" t="n"/>
      <c r="C149" s="9" t="n"/>
      <c r="D149" s="9" t="n"/>
      <c r="E149" s="9" t="n"/>
      <c r="F149" s="9" t="n"/>
      <c r="G149" s="9" t="n"/>
      <c r="H149" s="10" t="n"/>
      <c r="I149" s="10" t="n"/>
      <c r="J149" s="11" t="n"/>
      <c r="K149" s="11" t="n"/>
      <c r="L149" s="9" t="n"/>
      <c r="M149" s="9" t="n"/>
    </row>
    <row r="150">
      <c r="A150" s="9" t="n"/>
      <c r="B150" s="9" t="n"/>
      <c r="C150" s="9" t="n"/>
      <c r="D150" s="9" t="n"/>
      <c r="E150" s="9" t="n"/>
      <c r="F150" s="9" t="n"/>
      <c r="G150" s="9" t="n"/>
      <c r="H150" s="10" t="n"/>
      <c r="I150" s="10" t="n"/>
      <c r="J150" s="11" t="n"/>
      <c r="K150" s="11" t="n"/>
      <c r="L150" s="9" t="n"/>
      <c r="M150" s="9" t="n"/>
    </row>
    <row r="151">
      <c r="A151" s="9" t="n"/>
      <c r="B151" s="9" t="n"/>
      <c r="C151" s="9" t="n"/>
      <c r="D151" s="9" t="n"/>
      <c r="E151" s="9" t="n"/>
      <c r="F151" s="9" t="n"/>
      <c r="G151" s="9" t="n"/>
      <c r="H151" s="10" t="n"/>
      <c r="I151" s="10" t="n"/>
      <c r="J151" s="11" t="n"/>
      <c r="K151" s="11" t="n"/>
      <c r="L151" s="9" t="n"/>
      <c r="M151" s="9" t="n"/>
    </row>
    <row r="152">
      <c r="A152" s="9" t="n"/>
      <c r="B152" s="9" t="n"/>
      <c r="C152" s="9" t="n"/>
      <c r="D152" s="9" t="n"/>
      <c r="E152" s="9" t="n"/>
      <c r="F152" s="9" t="n"/>
      <c r="G152" s="9" t="n"/>
      <c r="H152" s="10" t="n"/>
      <c r="I152" s="10" t="n"/>
      <c r="J152" s="11" t="n"/>
      <c r="K152" s="11" t="n"/>
      <c r="L152" s="9" t="n"/>
      <c r="M152" s="9" t="n"/>
    </row>
    <row r="153">
      <c r="A153" s="9" t="n"/>
      <c r="B153" s="9" t="n"/>
      <c r="C153" s="9" t="n"/>
      <c r="D153" s="9" t="n"/>
      <c r="E153" s="9" t="n"/>
      <c r="F153" s="9" t="n"/>
      <c r="G153" s="9" t="n"/>
      <c r="H153" s="10" t="n"/>
      <c r="I153" s="10" t="n"/>
      <c r="J153" s="11" t="n"/>
      <c r="K153" s="11" t="n"/>
      <c r="L153" s="9" t="n"/>
      <c r="M153" s="9" t="n"/>
    </row>
    <row r="154">
      <c r="A154" s="9" t="n"/>
      <c r="B154" s="9" t="n"/>
      <c r="C154" s="9" t="n"/>
      <c r="D154" s="9" t="n"/>
      <c r="E154" s="9" t="n"/>
      <c r="F154" s="9" t="n"/>
      <c r="G154" s="9" t="n"/>
      <c r="H154" s="10" t="n"/>
      <c r="I154" s="10" t="n"/>
      <c r="J154" s="11" t="n"/>
      <c r="K154" s="11" t="n"/>
      <c r="L154" s="9" t="n"/>
      <c r="M154" s="9" t="n"/>
    </row>
    <row r="155">
      <c r="A155" s="9" t="n"/>
      <c r="B155" s="9" t="n"/>
      <c r="C155" s="9" t="n"/>
      <c r="D155" s="9" t="n"/>
      <c r="E155" s="9" t="n"/>
      <c r="F155" s="9" t="n"/>
      <c r="G155" s="9" t="n"/>
      <c r="H155" s="10" t="n"/>
      <c r="I155" s="10" t="n"/>
      <c r="J155" s="11" t="n"/>
      <c r="K155" s="11" t="n"/>
      <c r="L155" s="9" t="n"/>
      <c r="M155" s="9" t="n"/>
    </row>
    <row r="156">
      <c r="A156" s="9" t="n"/>
      <c r="B156" s="9" t="n"/>
      <c r="C156" s="9" t="n"/>
      <c r="D156" s="9" t="n"/>
      <c r="E156" s="9" t="n"/>
      <c r="F156" s="9" t="n"/>
      <c r="G156" s="9" t="n"/>
      <c r="H156" s="10" t="n"/>
      <c r="I156" s="10" t="n"/>
      <c r="J156" s="11" t="n"/>
      <c r="K156" s="11" t="n"/>
      <c r="L156" s="9" t="n"/>
      <c r="M156" s="9" t="n"/>
    </row>
    <row r="157">
      <c r="A157" s="9" t="n"/>
      <c r="B157" s="9" t="n"/>
      <c r="C157" s="9" t="n"/>
      <c r="D157" s="9" t="n"/>
      <c r="E157" s="9" t="n"/>
      <c r="F157" s="9" t="n"/>
      <c r="G157" s="9" t="n"/>
      <c r="H157" s="10" t="n"/>
      <c r="I157" s="10" t="n"/>
      <c r="J157" s="11" t="n"/>
      <c r="K157" s="11" t="n"/>
      <c r="L157" s="9" t="n"/>
      <c r="M157" s="9" t="n"/>
    </row>
    <row r="158">
      <c r="A158" s="9" t="n"/>
      <c r="B158" s="9" t="n"/>
      <c r="C158" s="9" t="n"/>
      <c r="D158" s="9" t="n"/>
      <c r="E158" s="9" t="n"/>
      <c r="F158" s="9" t="n"/>
      <c r="G158" s="9" t="n"/>
      <c r="H158" s="10" t="n"/>
      <c r="I158" s="10" t="n"/>
      <c r="J158" s="11" t="n"/>
      <c r="K158" s="11" t="n"/>
      <c r="L158" s="9" t="n"/>
      <c r="M158" s="9" t="n"/>
    </row>
    <row r="159">
      <c r="A159" s="9" t="n"/>
      <c r="B159" s="9" t="n"/>
      <c r="C159" s="9" t="n"/>
      <c r="D159" s="9" t="n"/>
      <c r="E159" s="9" t="n"/>
      <c r="F159" s="9" t="n"/>
      <c r="G159" s="9" t="n"/>
      <c r="H159" s="10" t="n"/>
      <c r="I159" s="10" t="n"/>
      <c r="J159" s="11" t="n"/>
      <c r="K159" s="11" t="n"/>
      <c r="L159" s="9" t="n"/>
      <c r="M159" s="9" t="n"/>
    </row>
    <row r="160">
      <c r="A160" s="9" t="n"/>
      <c r="B160" s="9" t="n"/>
      <c r="C160" s="9" t="n"/>
      <c r="D160" s="9" t="n"/>
      <c r="E160" s="9" t="n"/>
      <c r="F160" s="9" t="n"/>
      <c r="G160" s="9" t="n"/>
      <c r="H160" s="10" t="n"/>
      <c r="I160" s="10" t="n"/>
      <c r="J160" s="11" t="n"/>
      <c r="K160" s="11" t="n"/>
      <c r="L160" s="9" t="n"/>
      <c r="M160" s="9" t="n"/>
    </row>
    <row r="161">
      <c r="A161" s="9" t="n"/>
      <c r="B161" s="9" t="n"/>
      <c r="C161" s="9" t="n"/>
      <c r="D161" s="9" t="n"/>
      <c r="E161" s="9" t="n"/>
      <c r="F161" s="9" t="n"/>
      <c r="G161" s="9" t="n"/>
      <c r="H161" s="10" t="n"/>
      <c r="I161" s="10" t="n"/>
      <c r="J161" s="11" t="n"/>
      <c r="K161" s="11" t="n"/>
      <c r="L161" s="9" t="n"/>
      <c r="M161" s="9" t="n"/>
    </row>
    <row r="162">
      <c r="A162" s="9" t="n"/>
      <c r="B162" s="9" t="n"/>
      <c r="C162" s="9" t="n"/>
      <c r="D162" s="9" t="n"/>
      <c r="E162" s="9" t="n"/>
      <c r="F162" s="9" t="n"/>
      <c r="G162" s="9" t="n"/>
      <c r="H162" s="10" t="n"/>
      <c r="I162" s="10" t="n"/>
      <c r="J162" s="11" t="n"/>
      <c r="K162" s="11" t="n"/>
      <c r="L162" s="9" t="n"/>
      <c r="M162" s="9" t="n"/>
    </row>
    <row r="163">
      <c r="A163" s="9" t="n"/>
      <c r="B163" s="9" t="n"/>
      <c r="C163" s="9" t="n"/>
      <c r="D163" s="9" t="n"/>
      <c r="E163" s="9" t="n"/>
      <c r="F163" s="9" t="n"/>
      <c r="G163" s="9" t="n"/>
      <c r="H163" s="10" t="n"/>
      <c r="I163" s="10" t="n"/>
      <c r="J163" s="11" t="n"/>
      <c r="K163" s="11" t="n"/>
      <c r="L163" s="9" t="n"/>
      <c r="M163" s="9" t="n"/>
    </row>
    <row r="164">
      <c r="A164" s="9" t="n"/>
      <c r="B164" s="9" t="n"/>
      <c r="C164" s="9" t="n"/>
      <c r="D164" s="9" t="n"/>
      <c r="E164" s="9" t="n"/>
      <c r="F164" s="9" t="n"/>
      <c r="G164" s="9" t="n"/>
      <c r="H164" s="10" t="n"/>
      <c r="I164" s="10" t="n"/>
      <c r="J164" s="11" t="n"/>
      <c r="K164" s="11" t="n"/>
      <c r="L164" s="9" t="n"/>
      <c r="M164" s="9" t="n"/>
    </row>
    <row r="165">
      <c r="A165" s="9" t="n"/>
      <c r="B165" s="9" t="n"/>
      <c r="C165" s="9" t="n"/>
      <c r="D165" s="9" t="n"/>
      <c r="E165" s="9" t="n"/>
      <c r="F165" s="9" t="n"/>
      <c r="G165" s="9" t="n"/>
      <c r="H165" s="10" t="n"/>
      <c r="I165" s="10" t="n"/>
      <c r="J165" s="11" t="n"/>
      <c r="K165" s="11" t="n"/>
      <c r="L165" s="9" t="n"/>
      <c r="M165" s="9" t="n"/>
    </row>
    <row r="166">
      <c r="A166" s="9" t="n"/>
      <c r="B166" s="9" t="n"/>
      <c r="C166" s="9" t="n"/>
      <c r="D166" s="9" t="n"/>
      <c r="E166" s="9" t="n"/>
      <c r="F166" s="9" t="n"/>
      <c r="G166" s="9" t="n"/>
      <c r="H166" s="10" t="n"/>
      <c r="I166" s="10" t="n"/>
      <c r="J166" s="11" t="n"/>
      <c r="K166" s="11" t="n"/>
      <c r="L166" s="9" t="n"/>
      <c r="M166" s="9" t="n"/>
    </row>
    <row r="167">
      <c r="A167" s="9" t="n"/>
      <c r="B167" s="9" t="n"/>
      <c r="C167" s="9" t="n"/>
      <c r="D167" s="9" t="n"/>
      <c r="E167" s="9" t="n"/>
      <c r="F167" s="9" t="n"/>
      <c r="G167" s="9" t="n"/>
      <c r="H167" s="10" t="n"/>
      <c r="I167" s="10" t="n"/>
      <c r="J167" s="11" t="n"/>
      <c r="K167" s="11" t="n"/>
      <c r="L167" s="9" t="n"/>
      <c r="M167" s="9" t="n"/>
    </row>
    <row r="168">
      <c r="A168" s="9" t="n"/>
      <c r="B168" s="9" t="n"/>
      <c r="C168" s="9" t="n"/>
      <c r="D168" s="9" t="n"/>
      <c r="E168" s="9" t="n"/>
      <c r="F168" s="9" t="n"/>
      <c r="G168" s="9" t="n"/>
      <c r="H168" s="10" t="n"/>
      <c r="I168" s="10" t="n"/>
      <c r="J168" s="11" t="n"/>
      <c r="K168" s="11" t="n"/>
      <c r="L168" s="9" t="n"/>
      <c r="M168" s="9" t="n"/>
    </row>
    <row r="169">
      <c r="A169" s="9" t="n"/>
      <c r="B169" s="9" t="n"/>
      <c r="C169" s="9" t="n"/>
      <c r="D169" s="9" t="n"/>
      <c r="E169" s="9" t="n"/>
      <c r="F169" s="9" t="n"/>
      <c r="G169" s="9" t="n"/>
      <c r="H169" s="10" t="n"/>
      <c r="I169" s="10" t="n"/>
      <c r="J169" s="11" t="n"/>
      <c r="K169" s="11" t="n"/>
      <c r="L169" s="9" t="n"/>
      <c r="M169" s="9" t="n"/>
    </row>
    <row r="170">
      <c r="A170" s="9" t="n"/>
      <c r="B170" s="9" t="n"/>
      <c r="C170" s="9" t="n"/>
      <c r="D170" s="9" t="n"/>
      <c r="E170" s="9" t="n"/>
      <c r="F170" s="9" t="n"/>
      <c r="G170" s="9" t="n"/>
      <c r="H170" s="10" t="n"/>
      <c r="I170" s="10" t="n"/>
      <c r="J170" s="11" t="n"/>
      <c r="K170" s="11" t="n"/>
      <c r="L170" s="9" t="n"/>
      <c r="M170" s="9" t="n"/>
    </row>
    <row r="171">
      <c r="A171" s="9" t="n"/>
      <c r="B171" s="9" t="n"/>
      <c r="C171" s="9" t="n"/>
      <c r="D171" s="9" t="n"/>
      <c r="E171" s="9" t="n"/>
      <c r="F171" s="9" t="n"/>
      <c r="G171" s="9" t="n"/>
      <c r="H171" s="10" t="n"/>
      <c r="I171" s="10" t="n"/>
      <c r="J171" s="11" t="n"/>
      <c r="K171" s="11" t="n"/>
      <c r="L171" s="9" t="n"/>
      <c r="M171" s="9" t="n"/>
    </row>
    <row r="172">
      <c r="A172" s="9" t="n"/>
      <c r="B172" s="9" t="n"/>
      <c r="C172" s="9" t="n"/>
      <c r="D172" s="9" t="n"/>
      <c r="E172" s="9" t="n"/>
      <c r="F172" s="9" t="n"/>
      <c r="G172" s="9" t="n"/>
      <c r="H172" s="10" t="n"/>
      <c r="I172" s="10" t="n"/>
      <c r="J172" s="11" t="n"/>
      <c r="K172" s="11" t="n"/>
      <c r="L172" s="9" t="n"/>
      <c r="M172" s="9" t="n"/>
    </row>
    <row r="173">
      <c r="A173" s="9" t="n"/>
      <c r="B173" s="9" t="n"/>
      <c r="C173" s="9" t="n"/>
      <c r="D173" s="9" t="n"/>
      <c r="E173" s="9" t="n"/>
      <c r="F173" s="9" t="n"/>
      <c r="G173" s="9" t="n"/>
      <c r="H173" s="10" t="n"/>
      <c r="I173" s="10" t="n"/>
      <c r="J173" s="11" t="n"/>
      <c r="K173" s="11" t="n"/>
      <c r="L173" s="9" t="n"/>
      <c r="M173" s="9" t="n"/>
    </row>
    <row r="174">
      <c r="A174" s="9" t="n"/>
      <c r="B174" s="9" t="n"/>
      <c r="C174" s="9" t="n"/>
      <c r="D174" s="9" t="n"/>
      <c r="E174" s="9" t="n"/>
      <c r="F174" s="9" t="n"/>
      <c r="G174" s="9" t="n"/>
      <c r="H174" s="10" t="n"/>
      <c r="I174" s="10" t="n"/>
      <c r="J174" s="11" t="n"/>
      <c r="K174" s="11" t="n"/>
      <c r="L174" s="9" t="n"/>
      <c r="M174" s="9" t="n"/>
    </row>
    <row r="175">
      <c r="A175" s="9" t="n"/>
      <c r="B175" s="9" t="n"/>
      <c r="C175" s="9" t="n"/>
      <c r="D175" s="9" t="n"/>
      <c r="E175" s="9" t="n"/>
      <c r="F175" s="9" t="n"/>
      <c r="G175" s="9" t="n"/>
      <c r="H175" s="10" t="n"/>
      <c r="I175" s="10" t="n"/>
      <c r="J175" s="11" t="n"/>
      <c r="K175" s="11" t="n"/>
      <c r="L175" s="9" t="n"/>
      <c r="M175" s="9" t="n"/>
    </row>
    <row r="176">
      <c r="A176" s="9" t="n"/>
      <c r="B176" s="9" t="n"/>
      <c r="C176" s="9" t="n"/>
      <c r="D176" s="9" t="n"/>
      <c r="E176" s="9" t="n"/>
      <c r="F176" s="9" t="n"/>
      <c r="G176" s="9" t="n"/>
      <c r="H176" s="10" t="n"/>
      <c r="I176" s="10" t="n"/>
      <c r="J176" s="11" t="n"/>
      <c r="K176" s="11" t="n"/>
      <c r="L176" s="9" t="n"/>
      <c r="M176" s="9" t="n"/>
    </row>
    <row r="177">
      <c r="A177" s="9" t="n"/>
      <c r="B177" s="9" t="n"/>
      <c r="C177" s="9" t="n"/>
      <c r="D177" s="9" t="n"/>
      <c r="E177" s="9" t="n"/>
      <c r="F177" s="9" t="n"/>
      <c r="G177" s="9" t="n"/>
      <c r="H177" s="10" t="n"/>
      <c r="I177" s="10" t="n"/>
      <c r="J177" s="11" t="n"/>
      <c r="K177" s="11" t="n"/>
      <c r="L177" s="9" t="n"/>
      <c r="M177" s="9" t="n"/>
    </row>
    <row r="178">
      <c r="A178" s="9" t="n"/>
      <c r="B178" s="9" t="n"/>
      <c r="C178" s="9" t="n"/>
      <c r="D178" s="9" t="n"/>
      <c r="E178" s="9" t="n"/>
      <c r="F178" s="9" t="n"/>
      <c r="G178" s="9" t="n"/>
      <c r="H178" s="10" t="n"/>
      <c r="I178" s="10" t="n"/>
      <c r="J178" s="11" t="n"/>
      <c r="K178" s="11" t="n"/>
      <c r="L178" s="9" t="n"/>
      <c r="M178" s="9" t="n"/>
    </row>
    <row r="179">
      <c r="A179" s="9" t="n"/>
      <c r="B179" s="9" t="n"/>
      <c r="C179" s="9" t="n"/>
      <c r="D179" s="9" t="n"/>
      <c r="E179" s="9" t="n"/>
      <c r="F179" s="9" t="n"/>
      <c r="G179" s="9" t="n"/>
      <c r="H179" s="10" t="n"/>
      <c r="I179" s="10" t="n"/>
      <c r="J179" s="11" t="n"/>
      <c r="K179" s="11" t="n"/>
      <c r="L179" s="9" t="n"/>
      <c r="M179" s="9" t="n"/>
    </row>
    <row r="180">
      <c r="A180" s="9" t="n"/>
      <c r="B180" s="9" t="n"/>
      <c r="C180" s="9" t="n"/>
      <c r="D180" s="9" t="n"/>
      <c r="E180" s="9" t="n"/>
      <c r="F180" s="9" t="n"/>
      <c r="G180" s="9" t="n"/>
      <c r="H180" s="10" t="n"/>
      <c r="I180" s="10" t="n"/>
      <c r="J180" s="11" t="n"/>
      <c r="K180" s="11" t="n"/>
      <c r="L180" s="9" t="n"/>
      <c r="M180" s="9" t="n"/>
    </row>
    <row r="181">
      <c r="A181" s="9" t="n"/>
      <c r="B181" s="9" t="n"/>
      <c r="C181" s="9" t="n"/>
      <c r="D181" s="9" t="n"/>
      <c r="E181" s="9" t="n"/>
      <c r="F181" s="9" t="n"/>
      <c r="G181" s="9" t="n"/>
      <c r="H181" s="10" t="n"/>
      <c r="I181" s="10" t="n"/>
      <c r="J181" s="11" t="n"/>
      <c r="K181" s="11" t="n"/>
      <c r="L181" s="9" t="n"/>
      <c r="M181" s="9" t="n"/>
    </row>
    <row r="182">
      <c r="A182" s="9" t="n"/>
      <c r="B182" s="9" t="n"/>
      <c r="C182" s="9" t="n"/>
      <c r="D182" s="9" t="n"/>
      <c r="E182" s="9" t="n"/>
      <c r="F182" s="9" t="n"/>
      <c r="G182" s="9" t="n"/>
      <c r="H182" s="10" t="n"/>
      <c r="I182" s="10" t="n"/>
      <c r="J182" s="11" t="n"/>
      <c r="K182" s="11" t="n"/>
      <c r="L182" s="9" t="n"/>
      <c r="M182" s="9" t="n"/>
    </row>
    <row r="183">
      <c r="A183" s="9" t="n"/>
      <c r="B183" s="9" t="n"/>
      <c r="C183" s="9" t="n"/>
      <c r="D183" s="9" t="n"/>
      <c r="E183" s="9" t="n"/>
      <c r="F183" s="9" t="n"/>
      <c r="G183" s="9" t="n"/>
      <c r="H183" s="10" t="n"/>
      <c r="I183" s="10" t="n"/>
      <c r="J183" s="11" t="n"/>
      <c r="K183" s="11" t="n"/>
      <c r="L183" s="9" t="n"/>
      <c r="M183" s="9" t="n"/>
    </row>
    <row r="184">
      <c r="A184" s="9" t="n"/>
      <c r="B184" s="9" t="n"/>
      <c r="C184" s="9" t="n"/>
      <c r="D184" s="9" t="n"/>
      <c r="E184" s="9" t="n"/>
      <c r="F184" s="9" t="n"/>
      <c r="G184" s="9" t="n"/>
      <c r="H184" s="10" t="n"/>
      <c r="I184" s="10" t="n"/>
      <c r="J184" s="11" t="n"/>
      <c r="K184" s="11" t="n"/>
      <c r="L184" s="9" t="n"/>
      <c r="M184" s="9" t="n"/>
    </row>
    <row r="185">
      <c r="A185" s="9" t="n"/>
      <c r="B185" s="9" t="n"/>
      <c r="C185" s="9" t="n"/>
      <c r="D185" s="9" t="n"/>
      <c r="E185" s="9" t="n"/>
      <c r="F185" s="9" t="n"/>
      <c r="G185" s="9" t="n"/>
      <c r="H185" s="10" t="n"/>
      <c r="I185" s="10" t="n"/>
      <c r="J185" s="11" t="n"/>
      <c r="K185" s="11" t="n"/>
      <c r="L185" s="9" t="n"/>
      <c r="M185" s="9" t="n"/>
    </row>
    <row r="186">
      <c r="A186" s="9" t="n"/>
      <c r="B186" s="9" t="n"/>
      <c r="C186" s="9" t="n"/>
      <c r="D186" s="9" t="n"/>
      <c r="E186" s="9" t="n"/>
      <c r="F186" s="9" t="n"/>
      <c r="G186" s="9" t="n"/>
      <c r="H186" s="10" t="n"/>
      <c r="I186" s="10" t="n"/>
      <c r="J186" s="11" t="n"/>
      <c r="K186" s="11" t="n"/>
      <c r="L186" s="9" t="n"/>
      <c r="M186" s="9" t="n"/>
    </row>
    <row r="187">
      <c r="A187" s="9" t="n"/>
      <c r="B187" s="9" t="n"/>
      <c r="C187" s="9" t="n"/>
      <c r="D187" s="9" t="n"/>
      <c r="E187" s="9" t="n"/>
      <c r="F187" s="9" t="n"/>
      <c r="G187" s="9" t="n"/>
      <c r="H187" s="10" t="n"/>
      <c r="I187" s="10" t="n"/>
      <c r="J187" s="11" t="n"/>
      <c r="K187" s="11" t="n"/>
      <c r="L187" s="9" t="n"/>
      <c r="M187" s="9" t="n"/>
    </row>
    <row r="188">
      <c r="A188" s="9" t="n"/>
      <c r="B188" s="9" t="n"/>
      <c r="C188" s="9" t="n"/>
      <c r="D188" s="9" t="n"/>
      <c r="E188" s="9" t="n"/>
      <c r="F188" s="9" t="n"/>
      <c r="G188" s="9" t="n"/>
      <c r="H188" s="10" t="n"/>
      <c r="I188" s="10" t="n"/>
      <c r="J188" s="11" t="n"/>
      <c r="K188" s="11" t="n"/>
      <c r="L188" s="9" t="n"/>
      <c r="M188" s="9" t="n"/>
    </row>
    <row r="189">
      <c r="A189" s="9" t="n"/>
      <c r="B189" s="9" t="n"/>
      <c r="C189" s="9" t="n"/>
      <c r="D189" s="9" t="n"/>
      <c r="E189" s="9" t="n"/>
      <c r="F189" s="9" t="n"/>
      <c r="G189" s="9" t="n"/>
      <c r="H189" s="10" t="n"/>
      <c r="I189" s="10" t="n"/>
      <c r="J189" s="11" t="n"/>
      <c r="K189" s="11" t="n"/>
      <c r="L189" s="9" t="n"/>
      <c r="M189" s="9" t="n"/>
    </row>
    <row r="190">
      <c r="A190" s="9" t="n"/>
      <c r="B190" s="9" t="n"/>
      <c r="C190" s="9" t="n"/>
      <c r="D190" s="9" t="n"/>
      <c r="E190" s="9" t="n"/>
      <c r="F190" s="9" t="n"/>
      <c r="G190" s="9" t="n"/>
      <c r="H190" s="10" t="n"/>
      <c r="I190" s="10" t="n"/>
      <c r="J190" s="11" t="n"/>
      <c r="K190" s="11" t="n"/>
      <c r="L190" s="9" t="n"/>
      <c r="M190" s="9" t="n"/>
    </row>
    <row r="191">
      <c r="A191" s="9" t="n"/>
      <c r="B191" s="9" t="n"/>
      <c r="C191" s="9" t="n"/>
      <c r="D191" s="9" t="n"/>
      <c r="E191" s="9" t="n"/>
      <c r="F191" s="9" t="n"/>
      <c r="G191" s="9" t="n"/>
      <c r="H191" s="10" t="n"/>
      <c r="I191" s="10" t="n"/>
      <c r="J191" s="11" t="n"/>
      <c r="K191" s="11" t="n"/>
      <c r="L191" s="9" t="n"/>
      <c r="M191" s="9" t="n"/>
    </row>
    <row r="192">
      <c r="A192" s="9" t="n"/>
      <c r="B192" s="9" t="n"/>
      <c r="C192" s="9" t="n"/>
      <c r="D192" s="9" t="n"/>
      <c r="E192" s="9" t="n"/>
      <c r="F192" s="9" t="n"/>
      <c r="G192" s="9" t="n"/>
      <c r="H192" s="10" t="n"/>
      <c r="I192" s="10" t="n"/>
      <c r="J192" s="11" t="n"/>
      <c r="K192" s="11" t="n"/>
      <c r="L192" s="9" t="n"/>
      <c r="M192" s="9" t="n"/>
    </row>
    <row r="193">
      <c r="A193" s="9" t="n"/>
      <c r="B193" s="9" t="n"/>
      <c r="C193" s="9" t="n"/>
      <c r="D193" s="9" t="n"/>
      <c r="E193" s="9" t="n"/>
      <c r="F193" s="9" t="n"/>
      <c r="G193" s="9" t="n"/>
      <c r="H193" s="10" t="n"/>
      <c r="I193" s="10" t="n"/>
      <c r="J193" s="11" t="n"/>
      <c r="K193" s="11" t="n"/>
      <c r="L193" s="9" t="n"/>
      <c r="M193" s="9" t="n"/>
    </row>
    <row r="194">
      <c r="A194" s="9" t="n"/>
      <c r="B194" s="9" t="n"/>
      <c r="C194" s="9" t="n"/>
      <c r="D194" s="9" t="n"/>
      <c r="E194" s="9" t="n"/>
      <c r="F194" s="9" t="n"/>
      <c r="G194" s="9" t="n"/>
      <c r="H194" s="10" t="n"/>
      <c r="I194" s="10" t="n"/>
      <c r="J194" s="11" t="n"/>
      <c r="K194" s="11" t="n"/>
      <c r="L194" s="9" t="n"/>
      <c r="M194" s="9" t="n"/>
    </row>
    <row r="195">
      <c r="A195" s="9" t="n"/>
      <c r="B195" s="9" t="n"/>
      <c r="C195" s="9" t="n"/>
      <c r="D195" s="9" t="n"/>
      <c r="E195" s="9" t="n"/>
      <c r="F195" s="9" t="n"/>
      <c r="G195" s="9" t="n"/>
      <c r="H195" s="10" t="n"/>
      <c r="I195" s="10" t="n"/>
      <c r="J195" s="11" t="n"/>
      <c r="K195" s="11" t="n"/>
      <c r="L195" s="9" t="n"/>
      <c r="M195" s="9" t="n"/>
    </row>
    <row r="196">
      <c r="A196" s="9" t="n"/>
      <c r="B196" s="9" t="n"/>
      <c r="C196" s="9" t="n"/>
      <c r="D196" s="9" t="n"/>
      <c r="E196" s="9" t="n"/>
      <c r="F196" s="9" t="n"/>
      <c r="G196" s="9" t="n"/>
      <c r="H196" s="10" t="n"/>
      <c r="I196" s="10" t="n"/>
      <c r="J196" s="11" t="n"/>
      <c r="K196" s="11" t="n"/>
      <c r="L196" s="9" t="n"/>
      <c r="M196" s="9" t="n"/>
    </row>
    <row r="197">
      <c r="A197" s="9" t="n"/>
      <c r="B197" s="9" t="n"/>
      <c r="C197" s="9" t="n"/>
      <c r="D197" s="9" t="n"/>
      <c r="E197" s="9" t="n"/>
      <c r="F197" s="9" t="n"/>
      <c r="G197" s="9" t="n"/>
      <c r="H197" s="10" t="n"/>
      <c r="I197" s="10" t="n"/>
      <c r="J197" s="11" t="n"/>
      <c r="K197" s="11" t="n"/>
      <c r="L197" s="9" t="n"/>
      <c r="M197" s="9" t="n"/>
    </row>
    <row r="198">
      <c r="A198" s="9" t="n"/>
      <c r="B198" s="9" t="n"/>
      <c r="C198" s="9" t="n"/>
      <c r="D198" s="9" t="n"/>
      <c r="E198" s="9" t="n"/>
      <c r="F198" s="9" t="n"/>
      <c r="G198" s="9" t="n"/>
      <c r="H198" s="10" t="n"/>
      <c r="I198" s="10" t="n"/>
      <c r="J198" s="11" t="n"/>
      <c r="K198" s="11" t="n"/>
      <c r="L198" s="9" t="n"/>
      <c r="M198" s="9" t="n"/>
    </row>
    <row r="199">
      <c r="A199" s="9" t="n"/>
      <c r="B199" s="9" t="n"/>
      <c r="C199" s="9" t="n"/>
      <c r="D199" s="9" t="n"/>
      <c r="E199" s="9" t="n"/>
      <c r="F199" s="9" t="n"/>
      <c r="G199" s="9" t="n"/>
      <c r="H199" s="10" t="n"/>
      <c r="I199" s="10" t="n"/>
      <c r="J199" s="11" t="n"/>
      <c r="K199" s="11" t="n"/>
      <c r="L199" s="9" t="n"/>
      <c r="M199" s="9" t="n"/>
    </row>
    <row r="200">
      <c r="A200" s="9" t="n"/>
      <c r="B200" s="9" t="n"/>
      <c r="C200" s="9" t="n"/>
      <c r="D200" s="9" t="n"/>
      <c r="E200" s="9" t="n"/>
      <c r="F200" s="9" t="n"/>
      <c r="G200" s="9" t="n"/>
      <c r="H200" s="10" t="n"/>
      <c r="I200" s="10" t="n"/>
      <c r="J200" s="11" t="n"/>
      <c r="K200" s="11" t="n"/>
      <c r="L200" s="9" t="n"/>
      <c r="M200" s="9" t="n"/>
    </row>
    <row r="201">
      <c r="A201" s="9" t="n"/>
      <c r="B201" s="9" t="n"/>
      <c r="C201" s="9" t="n"/>
      <c r="D201" s="9" t="n"/>
      <c r="E201" s="9" t="n"/>
      <c r="F201" s="9" t="n"/>
      <c r="G201" s="9" t="n"/>
      <c r="H201" s="10" t="n"/>
      <c r="I201" s="10" t="n"/>
      <c r="J201" s="11" t="n"/>
      <c r="K201" s="11" t="n"/>
      <c r="L201" s="9" t="n"/>
      <c r="M201" s="9" t="n"/>
    </row>
    <row r="202">
      <c r="A202" s="9" t="n"/>
      <c r="B202" s="9" t="n"/>
      <c r="C202" s="9" t="n"/>
      <c r="D202" s="9" t="n"/>
      <c r="E202" s="9" t="n"/>
      <c r="F202" s="9" t="n"/>
      <c r="G202" s="9" t="n"/>
      <c r="H202" s="10" t="n"/>
      <c r="I202" s="10" t="n"/>
      <c r="J202" s="11" t="n"/>
      <c r="K202" s="11" t="n"/>
      <c r="L202" s="9" t="n"/>
      <c r="M202" s="9" t="n"/>
    </row>
    <row r="203">
      <c r="A203" s="9" t="n"/>
      <c r="B203" s="9" t="n"/>
      <c r="C203" s="9" t="n"/>
      <c r="D203" s="9" t="n"/>
      <c r="E203" s="9" t="n"/>
      <c r="F203" s="9" t="n"/>
      <c r="G203" s="9" t="n"/>
      <c r="H203" s="10" t="n"/>
      <c r="I203" s="10" t="n"/>
      <c r="J203" s="11" t="n"/>
      <c r="K203" s="11" t="n"/>
      <c r="L203" s="9" t="n"/>
      <c r="M203" s="9" t="n"/>
    </row>
    <row r="204">
      <c r="A204" s="9" t="n"/>
      <c r="B204" s="9" t="n"/>
      <c r="C204" s="9" t="n"/>
      <c r="D204" s="9" t="n"/>
      <c r="E204" s="9" t="n"/>
      <c r="F204" s="9" t="n"/>
      <c r="G204" s="9" t="n"/>
      <c r="H204" s="10" t="n"/>
      <c r="I204" s="10" t="n"/>
      <c r="J204" s="11" t="n"/>
      <c r="K204" s="11" t="n"/>
      <c r="L204" s="9" t="n"/>
      <c r="M204" s="9" t="n"/>
    </row>
    <row r="205">
      <c r="A205" s="9" t="n"/>
      <c r="B205" s="9" t="n"/>
      <c r="C205" s="9" t="n"/>
      <c r="D205" s="9" t="n"/>
      <c r="E205" s="9" t="n"/>
      <c r="F205" s="9" t="n"/>
      <c r="G205" s="9" t="n"/>
      <c r="H205" s="10" t="n"/>
      <c r="I205" s="10" t="n"/>
      <c r="J205" s="11" t="n"/>
      <c r="K205" s="11" t="n"/>
      <c r="L205" s="9" t="n"/>
      <c r="M205" s="9" t="n"/>
    </row>
    <row r="206">
      <c r="A206" s="9" t="n"/>
      <c r="B206" s="9" t="n"/>
      <c r="C206" s="9" t="n"/>
      <c r="D206" s="9" t="n"/>
      <c r="E206" s="9" t="n"/>
      <c r="F206" s="9" t="n"/>
      <c r="G206" s="9" t="n"/>
      <c r="H206" s="10" t="n"/>
      <c r="I206" s="10" t="n"/>
      <c r="J206" s="11" t="n"/>
      <c r="K206" s="11" t="n"/>
      <c r="L206" s="9" t="n"/>
      <c r="M206" s="9" t="n"/>
    </row>
    <row r="207">
      <c r="A207" s="9" t="n"/>
      <c r="B207" s="9" t="n"/>
      <c r="C207" s="9" t="n"/>
      <c r="D207" s="9" t="n"/>
      <c r="E207" s="9" t="n"/>
      <c r="F207" s="9" t="n"/>
      <c r="G207" s="9" t="n"/>
      <c r="H207" s="10" t="n"/>
      <c r="I207" s="10" t="n"/>
      <c r="J207" s="11" t="n"/>
      <c r="K207" s="11" t="n"/>
      <c r="L207" s="9" t="n"/>
      <c r="M207" s="9" t="n"/>
    </row>
    <row r="208">
      <c r="A208" s="9" t="n"/>
      <c r="B208" s="9" t="n"/>
      <c r="C208" s="9" t="n"/>
      <c r="D208" s="9" t="n"/>
      <c r="E208" s="9" t="n"/>
      <c r="F208" s="9" t="n"/>
      <c r="G208" s="9" t="n"/>
      <c r="H208" s="10" t="n"/>
      <c r="I208" s="10" t="n"/>
      <c r="J208" s="11" t="n"/>
      <c r="K208" s="11" t="n"/>
      <c r="L208" s="9" t="n"/>
      <c r="M208" s="9" t="n"/>
    </row>
    <row r="209">
      <c r="A209" s="9" t="n"/>
      <c r="B209" s="9" t="n"/>
      <c r="C209" s="9" t="n"/>
      <c r="D209" s="9" t="n"/>
      <c r="E209" s="9" t="n"/>
      <c r="F209" s="9" t="n"/>
      <c r="G209" s="9" t="n"/>
      <c r="H209" s="10" t="n"/>
      <c r="I209" s="10" t="n"/>
      <c r="J209" s="11" t="n"/>
      <c r="K209" s="11" t="n"/>
      <c r="L209" s="9" t="n"/>
      <c r="M209" s="9" t="n"/>
    </row>
    <row r="210">
      <c r="A210" s="9" t="n"/>
      <c r="B210" s="9" t="n"/>
      <c r="C210" s="9" t="n"/>
      <c r="D210" s="9" t="n"/>
      <c r="E210" s="9" t="n"/>
      <c r="F210" s="9" t="n"/>
      <c r="G210" s="9" t="n"/>
      <c r="H210" s="10" t="n"/>
      <c r="I210" s="10" t="n"/>
      <c r="J210" s="11" t="n"/>
      <c r="K210" s="11" t="n"/>
      <c r="L210" s="9" t="n"/>
      <c r="M210" s="9" t="n"/>
    </row>
    <row r="211">
      <c r="A211" s="9" t="n"/>
      <c r="B211" s="9" t="n"/>
      <c r="C211" s="9" t="n"/>
      <c r="D211" s="9" t="n"/>
      <c r="E211" s="9" t="n"/>
      <c r="F211" s="9" t="n"/>
      <c r="G211" s="9" t="n"/>
      <c r="H211" s="10" t="n"/>
      <c r="I211" s="10" t="n"/>
      <c r="J211" s="11" t="n"/>
      <c r="K211" s="11" t="n"/>
      <c r="L211" s="9" t="n"/>
      <c r="M211" s="9" t="n"/>
    </row>
    <row r="212">
      <c r="A212" s="9" t="n"/>
      <c r="B212" s="9" t="n"/>
      <c r="C212" s="9" t="n"/>
      <c r="D212" s="9" t="n"/>
      <c r="E212" s="9" t="n"/>
      <c r="F212" s="9" t="n"/>
      <c r="G212" s="9" t="n"/>
      <c r="H212" s="10" t="n"/>
      <c r="I212" s="10" t="n"/>
      <c r="J212" s="11" t="n"/>
      <c r="K212" s="11" t="n"/>
      <c r="L212" s="9" t="n"/>
      <c r="M212" s="9" t="n"/>
    </row>
    <row r="213">
      <c r="A213" s="9" t="n"/>
      <c r="B213" s="9" t="n"/>
      <c r="C213" s="9" t="n"/>
      <c r="D213" s="9" t="n"/>
      <c r="E213" s="9" t="n"/>
      <c r="F213" s="9" t="n"/>
      <c r="G213" s="9" t="n"/>
      <c r="H213" s="10" t="n"/>
      <c r="I213" s="10" t="n"/>
      <c r="J213" s="11" t="n"/>
      <c r="K213" s="11" t="n"/>
      <c r="L213" s="9" t="n"/>
      <c r="M213" s="9" t="n"/>
    </row>
    <row r="214">
      <c r="A214" s="9" t="n"/>
      <c r="B214" s="9" t="n"/>
      <c r="C214" s="9" t="n"/>
      <c r="D214" s="9" t="n"/>
      <c r="E214" s="9" t="n"/>
      <c r="F214" s="9" t="n"/>
      <c r="G214" s="9" t="n"/>
      <c r="H214" s="10" t="n"/>
      <c r="I214" s="10" t="n"/>
      <c r="J214" s="11" t="n"/>
      <c r="K214" s="11" t="n"/>
      <c r="L214" s="9" t="n"/>
      <c r="M214" s="9" t="n"/>
    </row>
    <row r="215">
      <c r="A215" s="9" t="n"/>
      <c r="B215" s="9" t="n"/>
      <c r="C215" s="9" t="n"/>
      <c r="D215" s="9" t="n"/>
      <c r="E215" s="9" t="n"/>
      <c r="F215" s="9" t="n"/>
      <c r="G215" s="9" t="n"/>
      <c r="H215" s="10" t="n"/>
      <c r="I215" s="10" t="n"/>
      <c r="J215" s="11" t="n"/>
      <c r="K215" s="11" t="n"/>
      <c r="L215" s="9" t="n"/>
      <c r="M215" s="9" t="n"/>
    </row>
    <row r="216">
      <c r="A216" s="9" t="n"/>
      <c r="B216" s="9" t="n"/>
      <c r="C216" s="9" t="n"/>
      <c r="D216" s="9" t="n"/>
      <c r="E216" s="9" t="n"/>
      <c r="F216" s="9" t="n"/>
      <c r="G216" s="9" t="n"/>
      <c r="H216" s="10" t="n"/>
      <c r="I216" s="10" t="n"/>
      <c r="J216" s="11" t="n"/>
      <c r="K216" s="11" t="n"/>
      <c r="L216" s="9" t="n"/>
      <c r="M216" s="9" t="n"/>
    </row>
    <row r="217">
      <c r="A217" s="9" t="n"/>
      <c r="B217" s="9" t="n"/>
      <c r="C217" s="9" t="n"/>
      <c r="D217" s="9" t="n"/>
      <c r="E217" s="9" t="n"/>
      <c r="F217" s="9" t="n"/>
      <c r="G217" s="9" t="n"/>
      <c r="H217" s="10" t="n"/>
      <c r="I217" s="10" t="n"/>
      <c r="J217" s="11" t="n"/>
      <c r="K217" s="11" t="n"/>
      <c r="L217" s="9" t="n"/>
      <c r="M217" s="9" t="n"/>
    </row>
    <row r="218">
      <c r="A218" s="9" t="n"/>
      <c r="B218" s="9" t="n"/>
      <c r="C218" s="9" t="n"/>
      <c r="D218" s="9" t="n"/>
      <c r="E218" s="9" t="n"/>
      <c r="F218" s="9" t="n"/>
      <c r="G218" s="9" t="n"/>
      <c r="H218" s="10" t="n"/>
      <c r="I218" s="10" t="n"/>
      <c r="J218" s="11" t="n"/>
      <c r="K218" s="11" t="n"/>
      <c r="L218" s="9" t="n"/>
      <c r="M218" s="9" t="n"/>
    </row>
    <row r="219">
      <c r="A219" s="9" t="n"/>
      <c r="B219" s="9" t="n"/>
      <c r="C219" s="9" t="n"/>
      <c r="D219" s="9" t="n"/>
      <c r="E219" s="9" t="n"/>
      <c r="F219" s="9" t="n"/>
      <c r="G219" s="9" t="n"/>
      <c r="H219" s="10" t="n"/>
      <c r="I219" s="10" t="n"/>
      <c r="J219" s="11" t="n"/>
      <c r="K219" s="11" t="n"/>
      <c r="L219" s="9" t="n"/>
      <c r="M219" s="9" t="n"/>
    </row>
    <row r="220">
      <c r="A220" s="9" t="n"/>
      <c r="B220" s="9" t="n"/>
      <c r="C220" s="9" t="n"/>
      <c r="D220" s="9" t="n"/>
      <c r="E220" s="9" t="n"/>
      <c r="F220" s="9" t="n"/>
      <c r="G220" s="9" t="n"/>
      <c r="H220" s="10" t="n"/>
      <c r="I220" s="10" t="n"/>
      <c r="J220" s="11" t="n"/>
      <c r="K220" s="11" t="n"/>
      <c r="L220" s="9" t="n"/>
      <c r="M220" s="9" t="n"/>
    </row>
    <row r="221">
      <c r="A221" s="9" t="n"/>
      <c r="B221" s="9" t="n"/>
      <c r="C221" s="9" t="n"/>
      <c r="D221" s="9" t="n"/>
      <c r="E221" s="9" t="n"/>
      <c r="F221" s="9" t="n"/>
      <c r="G221" s="9" t="n"/>
      <c r="H221" s="10" t="n"/>
      <c r="I221" s="10" t="n"/>
      <c r="J221" s="11" t="n"/>
      <c r="K221" s="11" t="n"/>
      <c r="L221" s="9" t="n"/>
      <c r="M221" s="9" t="n"/>
    </row>
    <row r="222">
      <c r="A222" s="9" t="n"/>
      <c r="B222" s="9" t="n"/>
      <c r="C222" s="9" t="n"/>
      <c r="D222" s="9" t="n"/>
      <c r="E222" s="9" t="n"/>
      <c r="F222" s="9" t="n"/>
      <c r="G222" s="9" t="n"/>
      <c r="H222" s="10" t="n"/>
      <c r="I222" s="10" t="n"/>
      <c r="J222" s="11" t="n"/>
      <c r="K222" s="11" t="n"/>
      <c r="L222" s="9" t="n"/>
      <c r="M222" s="9" t="n"/>
    </row>
    <row r="223">
      <c r="A223" s="9" t="n"/>
      <c r="B223" s="9" t="n"/>
      <c r="C223" s="9" t="n"/>
      <c r="D223" s="9" t="n"/>
      <c r="E223" s="9" t="n"/>
      <c r="F223" s="9" t="n"/>
      <c r="G223" s="9" t="n"/>
      <c r="H223" s="10" t="n"/>
      <c r="I223" s="10" t="n"/>
      <c r="J223" s="11" t="n"/>
      <c r="K223" s="11" t="n"/>
      <c r="L223" s="9" t="n"/>
      <c r="M223" s="9" t="n"/>
    </row>
    <row r="224">
      <c r="A224" s="9" t="n"/>
      <c r="B224" s="9" t="n"/>
      <c r="C224" s="9" t="n"/>
      <c r="D224" s="9" t="n"/>
      <c r="E224" s="9" t="n"/>
      <c r="F224" s="9" t="n"/>
      <c r="G224" s="9" t="n"/>
      <c r="H224" s="10" t="n"/>
      <c r="I224" s="10" t="n"/>
      <c r="J224" s="11" t="n"/>
      <c r="K224" s="11" t="n"/>
      <c r="L224" s="9" t="n"/>
      <c r="M224" s="9" t="n"/>
    </row>
    <row r="225">
      <c r="A225" s="9" t="n"/>
      <c r="B225" s="9" t="n"/>
      <c r="C225" s="9" t="n"/>
      <c r="D225" s="9" t="n"/>
      <c r="E225" s="9" t="n"/>
      <c r="F225" s="9" t="n"/>
      <c r="G225" s="9" t="n"/>
      <c r="H225" s="10" t="n"/>
      <c r="I225" s="10" t="n"/>
      <c r="J225" s="11" t="n"/>
      <c r="K225" s="11" t="n"/>
      <c r="L225" s="9" t="n"/>
      <c r="M225" s="9" t="n"/>
    </row>
    <row r="226">
      <c r="A226" s="9" t="n"/>
      <c r="B226" s="9" t="n"/>
      <c r="C226" s="9" t="n"/>
      <c r="D226" s="9" t="n"/>
      <c r="E226" s="9" t="n"/>
      <c r="F226" s="9" t="n"/>
      <c r="G226" s="9" t="n"/>
      <c r="H226" s="10" t="n"/>
      <c r="I226" s="10" t="n"/>
      <c r="J226" s="11" t="n"/>
      <c r="K226" s="11" t="n"/>
      <c r="L226" s="9" t="n"/>
      <c r="M226" s="9" t="n"/>
    </row>
    <row r="227">
      <c r="A227" s="9" t="n"/>
      <c r="B227" s="9" t="n"/>
      <c r="C227" s="9" t="n"/>
      <c r="D227" s="9" t="n"/>
      <c r="E227" s="9" t="n"/>
      <c r="F227" s="9" t="n"/>
      <c r="G227" s="9" t="n"/>
      <c r="H227" s="10" t="n"/>
      <c r="I227" s="10" t="n"/>
      <c r="J227" s="11" t="n"/>
      <c r="K227" s="11" t="n"/>
      <c r="L227" s="9" t="n"/>
      <c r="M227" s="9" t="n"/>
    </row>
    <row r="228">
      <c r="A228" s="9" t="n"/>
      <c r="B228" s="9" t="n"/>
      <c r="C228" s="9" t="n"/>
      <c r="D228" s="9" t="n"/>
      <c r="E228" s="9" t="n"/>
      <c r="F228" s="9" t="n"/>
      <c r="G228" s="9" t="n"/>
      <c r="H228" s="10" t="n"/>
      <c r="I228" s="10" t="n"/>
      <c r="J228" s="11" t="n"/>
      <c r="K228" s="11" t="n"/>
      <c r="L228" s="9" t="n"/>
      <c r="M228" s="9" t="n"/>
    </row>
    <row r="229">
      <c r="A229" s="9" t="n"/>
      <c r="B229" s="9" t="n"/>
      <c r="C229" s="9" t="n"/>
      <c r="D229" s="9" t="n"/>
      <c r="E229" s="9" t="n"/>
      <c r="F229" s="9" t="n"/>
      <c r="G229" s="9" t="n"/>
      <c r="H229" s="10" t="n"/>
      <c r="I229" s="10" t="n"/>
      <c r="J229" s="11" t="n"/>
      <c r="K229" s="11" t="n"/>
      <c r="L229" s="9" t="n"/>
      <c r="M229" s="9" t="n"/>
    </row>
    <row r="230">
      <c r="A230" s="9" t="n"/>
      <c r="B230" s="9" t="n"/>
      <c r="C230" s="9" t="n"/>
      <c r="D230" s="9" t="n"/>
      <c r="E230" s="9" t="n"/>
      <c r="F230" s="9" t="n"/>
      <c r="G230" s="9" t="n"/>
      <c r="H230" s="10" t="n"/>
      <c r="I230" s="10" t="n"/>
      <c r="J230" s="11" t="n"/>
      <c r="K230" s="11" t="n"/>
      <c r="L230" s="9" t="n"/>
      <c r="M230" s="9" t="n"/>
    </row>
    <row r="231">
      <c r="A231" s="9" t="n"/>
      <c r="B231" s="9" t="n"/>
      <c r="C231" s="9" t="n"/>
      <c r="D231" s="9" t="n"/>
      <c r="E231" s="9" t="n"/>
      <c r="F231" s="9" t="n"/>
      <c r="G231" s="9" t="n"/>
      <c r="H231" s="10" t="n"/>
      <c r="I231" s="10" t="n"/>
      <c r="J231" s="11" t="n"/>
      <c r="K231" s="11" t="n"/>
      <c r="L231" s="9" t="n"/>
      <c r="M231" s="9" t="n"/>
    </row>
    <row r="232">
      <c r="A232" s="9" t="n"/>
      <c r="B232" s="9" t="n"/>
      <c r="C232" s="9" t="n"/>
      <c r="D232" s="9" t="n"/>
      <c r="E232" s="9" t="n"/>
      <c r="F232" s="9" t="n"/>
      <c r="G232" s="9" t="n"/>
      <c r="H232" s="10" t="n"/>
      <c r="I232" s="10" t="n"/>
      <c r="J232" s="11" t="n"/>
      <c r="K232" s="11" t="n"/>
      <c r="L232" s="9" t="n"/>
      <c r="M232" s="9" t="n"/>
    </row>
    <row r="233">
      <c r="A233" s="9" t="n"/>
      <c r="B233" s="9" t="n"/>
      <c r="C233" s="9" t="n"/>
      <c r="D233" s="9" t="n"/>
      <c r="E233" s="9" t="n"/>
      <c r="F233" s="9" t="n"/>
      <c r="G233" s="9" t="n"/>
      <c r="H233" s="10" t="n"/>
      <c r="I233" s="10" t="n"/>
      <c r="J233" s="11" t="n"/>
      <c r="K233" s="11" t="n"/>
      <c r="L233" s="9" t="n"/>
      <c r="M233" s="9" t="n"/>
    </row>
    <row r="234">
      <c r="A234" s="9" t="n"/>
      <c r="B234" s="9" t="n"/>
      <c r="C234" s="9" t="n"/>
      <c r="D234" s="9" t="n"/>
      <c r="E234" s="9" t="n"/>
      <c r="F234" s="9" t="n"/>
      <c r="G234" s="9" t="n"/>
      <c r="H234" s="10" t="n"/>
      <c r="I234" s="10" t="n"/>
      <c r="J234" s="11" t="n"/>
      <c r="K234" s="11" t="n"/>
      <c r="L234" s="9" t="n"/>
      <c r="M234" s="9" t="n"/>
    </row>
    <row r="235">
      <c r="A235" s="9" t="n"/>
      <c r="B235" s="9" t="n"/>
      <c r="C235" s="9" t="n"/>
      <c r="D235" s="9" t="n"/>
      <c r="E235" s="9" t="n"/>
      <c r="F235" s="9" t="n"/>
      <c r="G235" s="9" t="n"/>
      <c r="H235" s="10" t="n"/>
      <c r="I235" s="10" t="n"/>
      <c r="J235" s="11" t="n"/>
      <c r="K235" s="11" t="n"/>
      <c r="L235" s="9" t="n"/>
      <c r="M235" s="9" t="n"/>
    </row>
    <row r="236">
      <c r="A236" s="9" t="n"/>
      <c r="B236" s="9" t="n"/>
      <c r="C236" s="9" t="n"/>
      <c r="D236" s="9" t="n"/>
      <c r="E236" s="9" t="n"/>
      <c r="F236" s="9" t="n"/>
      <c r="G236" s="9" t="n"/>
      <c r="H236" s="10" t="n"/>
      <c r="I236" s="10" t="n"/>
      <c r="J236" s="11" t="n"/>
      <c r="K236" s="11" t="n"/>
      <c r="L236" s="9" t="n"/>
      <c r="M236" s="9" t="n"/>
    </row>
    <row r="237">
      <c r="A237" s="9" t="n"/>
      <c r="B237" s="9" t="n"/>
      <c r="C237" s="9" t="n"/>
      <c r="D237" s="9" t="n"/>
      <c r="E237" s="9" t="n"/>
      <c r="F237" s="9" t="n"/>
      <c r="G237" s="9" t="n"/>
      <c r="H237" s="10" t="n"/>
      <c r="I237" s="10" t="n"/>
      <c r="J237" s="11" t="n"/>
      <c r="K237" s="11" t="n"/>
      <c r="L237" s="9" t="n"/>
      <c r="M237" s="9" t="n"/>
    </row>
    <row r="238">
      <c r="A238" s="9" t="n"/>
      <c r="B238" s="9" t="n"/>
      <c r="C238" s="9" t="n"/>
      <c r="D238" s="9" t="n"/>
      <c r="E238" s="9" t="n"/>
      <c r="F238" s="9" t="n"/>
      <c r="G238" s="9" t="n"/>
      <c r="H238" s="10" t="n"/>
      <c r="I238" s="10" t="n"/>
      <c r="J238" s="11" t="n"/>
      <c r="K238" s="11" t="n"/>
      <c r="L238" s="9" t="n"/>
      <c r="M238" s="9" t="n"/>
    </row>
    <row r="239">
      <c r="A239" s="9" t="n"/>
      <c r="B239" s="9" t="n"/>
      <c r="C239" s="9" t="n"/>
      <c r="D239" s="9" t="n"/>
      <c r="E239" s="9" t="n"/>
      <c r="F239" s="9" t="n"/>
      <c r="G239" s="9" t="n"/>
      <c r="H239" s="10" t="n"/>
      <c r="I239" s="10" t="n"/>
      <c r="J239" s="11" t="n"/>
      <c r="K239" s="11" t="n"/>
      <c r="L239" s="9" t="n"/>
      <c r="M239" s="9" t="n"/>
    </row>
    <row r="240">
      <c r="A240" s="9" t="n"/>
      <c r="B240" s="9" t="n"/>
      <c r="C240" s="9" t="n"/>
      <c r="D240" s="9" t="n"/>
      <c r="E240" s="9" t="n"/>
      <c r="F240" s="9" t="n"/>
      <c r="G240" s="9" t="n"/>
      <c r="H240" s="10" t="n"/>
      <c r="I240" s="10" t="n"/>
      <c r="J240" s="11" t="n"/>
      <c r="K240" s="11" t="n"/>
      <c r="L240" s="9" t="n"/>
      <c r="M240" s="9" t="n"/>
    </row>
    <row r="241">
      <c r="A241" s="9" t="n"/>
      <c r="B241" s="9" t="n"/>
      <c r="C241" s="9" t="n"/>
      <c r="D241" s="9" t="n"/>
      <c r="E241" s="9" t="n"/>
      <c r="F241" s="9" t="n"/>
      <c r="G241" s="9" t="n"/>
      <c r="H241" s="10" t="n"/>
      <c r="I241" s="10" t="n"/>
      <c r="J241" s="11" t="n"/>
      <c r="K241" s="11" t="n"/>
      <c r="L241" s="9" t="n"/>
      <c r="M241" s="9" t="n"/>
    </row>
    <row r="242">
      <c r="A242" s="9" t="n"/>
      <c r="B242" s="9" t="n"/>
      <c r="C242" s="9" t="n"/>
      <c r="D242" s="9" t="n"/>
      <c r="E242" s="9" t="n"/>
      <c r="F242" s="9" t="n"/>
      <c r="G242" s="9" t="n"/>
      <c r="H242" s="10" t="n"/>
      <c r="I242" s="10" t="n"/>
      <c r="J242" s="11" t="n"/>
      <c r="K242" s="11" t="n"/>
      <c r="L242" s="9" t="n"/>
      <c r="M242" s="9" t="n"/>
    </row>
    <row r="243">
      <c r="A243" s="9" t="n"/>
      <c r="B243" s="9" t="n"/>
      <c r="C243" s="9" t="n"/>
      <c r="D243" s="9" t="n"/>
      <c r="E243" s="9" t="n"/>
      <c r="F243" s="9" t="n"/>
      <c r="G243" s="9" t="n"/>
      <c r="H243" s="10" t="n"/>
      <c r="I243" s="10" t="n"/>
      <c r="J243" s="11" t="n"/>
      <c r="K243" s="11" t="n"/>
      <c r="L243" s="9" t="n"/>
      <c r="M243" s="9" t="n"/>
    </row>
    <row r="244">
      <c r="A244" s="9" t="n"/>
      <c r="B244" s="9" t="n"/>
      <c r="C244" s="9" t="n"/>
      <c r="D244" s="9" t="n"/>
      <c r="E244" s="9" t="n"/>
      <c r="F244" s="9" t="n"/>
      <c r="G244" s="9" t="n"/>
      <c r="H244" s="10" t="n"/>
      <c r="I244" s="10" t="n"/>
      <c r="J244" s="11" t="n"/>
      <c r="K244" s="11" t="n"/>
      <c r="L244" s="9" t="n"/>
      <c r="M244" s="9" t="n"/>
    </row>
    <row r="245">
      <c r="A245" s="9" t="n"/>
      <c r="B245" s="9" t="n"/>
      <c r="C245" s="9" t="n"/>
      <c r="D245" s="9" t="n"/>
      <c r="E245" s="9" t="n"/>
      <c r="F245" s="9" t="n"/>
      <c r="G245" s="9" t="n"/>
      <c r="H245" s="10" t="n"/>
      <c r="I245" s="10" t="n"/>
      <c r="J245" s="11" t="n"/>
      <c r="K245" s="11" t="n"/>
      <c r="L245" s="9" t="n"/>
      <c r="M245" s="9" t="n"/>
    </row>
    <row r="246">
      <c r="A246" s="9" t="n"/>
      <c r="B246" s="9" t="n"/>
      <c r="C246" s="9" t="n"/>
      <c r="D246" s="9" t="n"/>
      <c r="E246" s="9" t="n"/>
      <c r="F246" s="9" t="n"/>
      <c r="G246" s="9" t="n"/>
      <c r="H246" s="10" t="n"/>
      <c r="I246" s="10" t="n"/>
      <c r="J246" s="11" t="n"/>
      <c r="K246" s="11" t="n"/>
      <c r="L246" s="9" t="n"/>
      <c r="M246" s="9" t="n"/>
    </row>
    <row r="247">
      <c r="A247" s="9" t="n"/>
      <c r="B247" s="9" t="n"/>
      <c r="C247" s="9" t="n"/>
      <c r="D247" s="9" t="n"/>
      <c r="E247" s="9" t="n"/>
      <c r="F247" s="9" t="n"/>
      <c r="G247" s="9" t="n"/>
      <c r="H247" s="10" t="n"/>
      <c r="I247" s="10" t="n"/>
      <c r="J247" s="11" t="n"/>
      <c r="K247" s="11" t="n"/>
      <c r="L247" s="9" t="n"/>
      <c r="M247" s="9" t="n"/>
    </row>
    <row r="248">
      <c r="A248" s="9" t="n"/>
      <c r="B248" s="9" t="n"/>
      <c r="C248" s="9" t="n"/>
      <c r="D248" s="9" t="n"/>
      <c r="E248" s="9" t="n"/>
      <c r="F248" s="9" t="n"/>
      <c r="G248" s="9" t="n"/>
      <c r="H248" s="10" t="n"/>
      <c r="I248" s="10" t="n"/>
      <c r="J248" s="11" t="n"/>
      <c r="K248" s="11" t="n"/>
      <c r="L248" s="9" t="n"/>
      <c r="M248" s="9" t="n"/>
    </row>
    <row r="249">
      <c r="A249" s="9" t="n"/>
      <c r="B249" s="9" t="n"/>
      <c r="C249" s="9" t="n"/>
      <c r="D249" s="9" t="n"/>
      <c r="E249" s="9" t="n"/>
      <c r="F249" s="9" t="n"/>
      <c r="G249" s="9" t="n"/>
      <c r="H249" s="10" t="n"/>
      <c r="I249" s="10" t="n"/>
      <c r="J249" s="11" t="n"/>
      <c r="K249" s="11" t="n"/>
      <c r="L249" s="9" t="n"/>
      <c r="M249" s="9" t="n"/>
    </row>
    <row r="250">
      <c r="A250" s="9" t="n"/>
      <c r="B250" s="9" t="n"/>
      <c r="C250" s="9" t="n"/>
      <c r="D250" s="9" t="n"/>
      <c r="E250" s="9" t="n"/>
      <c r="F250" s="9" t="n"/>
      <c r="G250" s="9" t="n"/>
      <c r="H250" s="10" t="n"/>
      <c r="I250" s="10" t="n"/>
      <c r="J250" s="11" t="n"/>
      <c r="K250" s="11" t="n"/>
      <c r="L250" s="9" t="n"/>
      <c r="M250" s="9" t="n"/>
    </row>
    <row r="251">
      <c r="A251" s="9" t="n"/>
      <c r="B251" s="9" t="n"/>
      <c r="C251" s="9" t="n"/>
      <c r="D251" s="9" t="n"/>
      <c r="E251" s="9" t="n"/>
      <c r="F251" s="9" t="n"/>
      <c r="G251" s="9" t="n"/>
      <c r="H251" s="10" t="n"/>
      <c r="I251" s="10" t="n"/>
      <c r="J251" s="11" t="n"/>
      <c r="K251" s="11" t="n"/>
      <c r="L251" s="9" t="n"/>
      <c r="M251" s="9" t="n"/>
    </row>
    <row r="252">
      <c r="A252" s="9" t="n"/>
      <c r="B252" s="9" t="n"/>
      <c r="C252" s="9" t="n"/>
      <c r="D252" s="9" t="n"/>
      <c r="E252" s="9" t="n"/>
      <c r="F252" s="9" t="n"/>
      <c r="G252" s="9" t="n"/>
      <c r="H252" s="10" t="n"/>
      <c r="I252" s="10" t="n"/>
      <c r="J252" s="11" t="n"/>
      <c r="K252" s="11" t="n"/>
      <c r="L252" s="9" t="n"/>
      <c r="M252" s="9" t="n"/>
    </row>
    <row r="253">
      <c r="A253" s="9" t="n"/>
      <c r="B253" s="9" t="n"/>
      <c r="C253" s="9" t="n"/>
      <c r="D253" s="9" t="n"/>
      <c r="E253" s="9" t="n"/>
      <c r="F253" s="9" t="n"/>
      <c r="G253" s="9" t="n"/>
      <c r="H253" s="10" t="n"/>
      <c r="I253" s="10" t="n"/>
      <c r="J253" s="11" t="n"/>
      <c r="K253" s="11" t="n"/>
      <c r="L253" s="9" t="n"/>
      <c r="M253" s="9" t="n"/>
    </row>
    <row r="254">
      <c r="A254" s="9" t="n"/>
      <c r="B254" s="9" t="n"/>
      <c r="C254" s="9" t="n"/>
      <c r="D254" s="9" t="n"/>
      <c r="E254" s="9" t="n"/>
      <c r="F254" s="9" t="n"/>
      <c r="G254" s="9" t="n"/>
      <c r="H254" s="10" t="n"/>
      <c r="I254" s="10" t="n"/>
      <c r="J254" s="11" t="n"/>
      <c r="K254" s="11" t="n"/>
      <c r="L254" s="9" t="n"/>
      <c r="M254" s="9" t="n"/>
    </row>
    <row r="255">
      <c r="A255" s="9" t="n"/>
      <c r="B255" s="9" t="n"/>
      <c r="C255" s="9" t="n"/>
      <c r="D255" s="9" t="n"/>
      <c r="E255" s="9" t="n"/>
      <c r="F255" s="9" t="n"/>
      <c r="G255" s="9" t="n"/>
      <c r="H255" s="10" t="n"/>
      <c r="I255" s="10" t="n"/>
      <c r="J255" s="11" t="n"/>
      <c r="K255" s="11" t="n"/>
      <c r="L255" s="9" t="n"/>
      <c r="M255" s="9" t="n"/>
    </row>
    <row r="256">
      <c r="A256" s="9" t="n"/>
      <c r="B256" s="9" t="n"/>
      <c r="C256" s="9" t="n"/>
      <c r="D256" s="9" t="n"/>
      <c r="E256" s="9" t="n"/>
      <c r="F256" s="9" t="n"/>
      <c r="G256" s="9" t="n"/>
      <c r="H256" s="10" t="n"/>
      <c r="I256" s="10" t="n"/>
      <c r="J256" s="11" t="n"/>
      <c r="K256" s="11" t="n"/>
      <c r="L256" s="9" t="n"/>
      <c r="M256" s="9" t="n"/>
    </row>
    <row r="257">
      <c r="A257" s="9" t="n"/>
      <c r="B257" s="9" t="n"/>
      <c r="C257" s="9" t="n"/>
      <c r="D257" s="9" t="n"/>
      <c r="E257" s="9" t="n"/>
      <c r="F257" s="9" t="n"/>
      <c r="G257" s="9" t="n"/>
      <c r="H257" s="10" t="n"/>
      <c r="I257" s="10" t="n"/>
      <c r="J257" s="11" t="n"/>
      <c r="K257" s="11" t="n"/>
      <c r="L257" s="9" t="n"/>
      <c r="M257" s="9" t="n"/>
    </row>
    <row r="258">
      <c r="A258" s="9" t="n"/>
      <c r="B258" s="9" t="n"/>
      <c r="C258" s="9" t="n"/>
      <c r="D258" s="9" t="n"/>
      <c r="E258" s="9" t="n"/>
      <c r="F258" s="9" t="n"/>
      <c r="G258" s="9" t="n"/>
      <c r="H258" s="10" t="n"/>
      <c r="I258" s="10" t="n"/>
      <c r="J258" s="11" t="n"/>
      <c r="K258" s="11" t="n"/>
      <c r="L258" s="9" t="n"/>
      <c r="M258" s="9" t="n"/>
    </row>
    <row r="259">
      <c r="A259" s="9" t="n"/>
      <c r="B259" s="9" t="n"/>
      <c r="C259" s="9" t="n"/>
      <c r="D259" s="9" t="n"/>
      <c r="E259" s="9" t="n"/>
      <c r="F259" s="9" t="n"/>
      <c r="G259" s="9" t="n"/>
      <c r="H259" s="10" t="n"/>
      <c r="I259" s="10" t="n"/>
      <c r="J259" s="11" t="n"/>
      <c r="K259" s="11" t="n"/>
      <c r="L259" s="9" t="n"/>
      <c r="M259" s="9" t="n"/>
    </row>
    <row r="260">
      <c r="A260" s="9" t="n"/>
      <c r="B260" s="9" t="n"/>
      <c r="C260" s="9" t="n"/>
      <c r="D260" s="9" t="n"/>
      <c r="E260" s="9" t="n"/>
      <c r="F260" s="9" t="n"/>
      <c r="G260" s="9" t="n"/>
      <c r="H260" s="10" t="n"/>
      <c r="I260" s="10" t="n"/>
      <c r="J260" s="11" t="n"/>
      <c r="K260" s="11" t="n"/>
      <c r="L260" s="9" t="n"/>
      <c r="M260" s="9" t="n"/>
    </row>
    <row r="261">
      <c r="A261" s="9" t="n"/>
      <c r="B261" s="9" t="n"/>
      <c r="C261" s="9" t="n"/>
      <c r="D261" s="9" t="n"/>
      <c r="E261" s="9" t="n"/>
      <c r="F261" s="9" t="n"/>
      <c r="G261" s="9" t="n"/>
      <c r="H261" s="10" t="n"/>
      <c r="I261" s="10" t="n"/>
      <c r="J261" s="11" t="n"/>
      <c r="K261" s="11" t="n"/>
      <c r="L261" s="9" t="n"/>
      <c r="M261" s="9" t="n"/>
    </row>
    <row r="262">
      <c r="A262" s="9" t="n"/>
      <c r="B262" s="9" t="n"/>
      <c r="C262" s="9" t="n"/>
      <c r="D262" s="9" t="n"/>
      <c r="E262" s="9" t="n"/>
      <c r="F262" s="9" t="n"/>
      <c r="G262" s="9" t="n"/>
      <c r="H262" s="10" t="n"/>
      <c r="I262" s="10" t="n"/>
      <c r="J262" s="11" t="n"/>
      <c r="K262" s="11" t="n"/>
      <c r="L262" s="9" t="n"/>
      <c r="M262" s="9" t="n"/>
    </row>
    <row r="263">
      <c r="A263" s="9" t="n"/>
      <c r="B263" s="9" t="n"/>
      <c r="C263" s="9" t="n"/>
      <c r="D263" s="9" t="n"/>
      <c r="E263" s="9" t="n"/>
      <c r="F263" s="9" t="n"/>
      <c r="G263" s="9" t="n"/>
      <c r="H263" s="10" t="n"/>
      <c r="I263" s="10" t="n"/>
      <c r="J263" s="11" t="n"/>
      <c r="K263" s="11" t="n"/>
      <c r="L263" s="9" t="n"/>
      <c r="M263" s="9" t="n"/>
    </row>
    <row r="264">
      <c r="A264" s="9" t="n"/>
      <c r="B264" s="9" t="n"/>
      <c r="C264" s="9" t="n"/>
      <c r="D264" s="9" t="n"/>
      <c r="E264" s="9" t="n"/>
      <c r="F264" s="9" t="n"/>
      <c r="G264" s="9" t="n"/>
      <c r="H264" s="10" t="n"/>
      <c r="I264" s="10" t="n"/>
      <c r="J264" s="11" t="n"/>
      <c r="K264" s="11" t="n"/>
      <c r="L264" s="9" t="n"/>
      <c r="M264" s="9" t="n"/>
    </row>
    <row r="265">
      <c r="A265" s="9" t="n"/>
      <c r="B265" s="9" t="n"/>
      <c r="C265" s="9" t="n"/>
      <c r="D265" s="9" t="n"/>
      <c r="E265" s="9" t="n"/>
      <c r="F265" s="9" t="n"/>
      <c r="G265" s="9" t="n"/>
      <c r="H265" s="10" t="n"/>
      <c r="I265" s="10" t="n"/>
      <c r="J265" s="11" t="n"/>
      <c r="K265" s="11" t="n"/>
      <c r="L265" s="9" t="n"/>
      <c r="M265" s="9" t="n"/>
    </row>
    <row r="266">
      <c r="A266" s="9" t="n"/>
      <c r="B266" s="9" t="n"/>
      <c r="C266" s="9" t="n"/>
      <c r="D266" s="9" t="n"/>
      <c r="E266" s="9" t="n"/>
      <c r="F266" s="9" t="n"/>
      <c r="G266" s="9" t="n"/>
      <c r="H266" s="10" t="n"/>
      <c r="I266" s="10" t="n"/>
      <c r="J266" s="11" t="n"/>
      <c r="K266" s="11" t="n"/>
      <c r="L266" s="9" t="n"/>
      <c r="M266" s="9" t="n"/>
    </row>
    <row r="267">
      <c r="A267" s="9" t="n"/>
      <c r="B267" s="9" t="n"/>
      <c r="C267" s="9" t="n"/>
      <c r="D267" s="9" t="n"/>
      <c r="E267" s="9" t="n"/>
      <c r="F267" s="9" t="n"/>
      <c r="G267" s="9" t="n"/>
      <c r="H267" s="10" t="n"/>
      <c r="I267" s="10" t="n"/>
      <c r="J267" s="11" t="n"/>
      <c r="K267" s="11" t="n"/>
      <c r="L267" s="9" t="n"/>
      <c r="M267" s="9" t="n"/>
    </row>
    <row r="268">
      <c r="A268" s="9" t="n"/>
      <c r="B268" s="9" t="n"/>
      <c r="C268" s="9" t="n"/>
      <c r="D268" s="9" t="n"/>
      <c r="E268" s="9" t="n"/>
      <c r="F268" s="9" t="n"/>
      <c r="G268" s="9" t="n"/>
      <c r="H268" s="10" t="n"/>
      <c r="I268" s="10" t="n"/>
      <c r="J268" s="11" t="n"/>
      <c r="K268" s="11" t="n"/>
      <c r="L268" s="9" t="n"/>
      <c r="M268" s="9" t="n"/>
    </row>
    <row r="269">
      <c r="A269" s="9" t="n"/>
      <c r="B269" s="9" t="n"/>
      <c r="C269" s="9" t="n"/>
      <c r="D269" s="9" t="n"/>
      <c r="E269" s="9" t="n"/>
      <c r="F269" s="9" t="n"/>
      <c r="G269" s="9" t="n"/>
      <c r="H269" s="10" t="n"/>
      <c r="I269" s="10" t="n"/>
      <c r="J269" s="11" t="n"/>
      <c r="K269" s="11" t="n"/>
      <c r="L269" s="9" t="n"/>
      <c r="M269" s="9" t="n"/>
    </row>
    <row r="270">
      <c r="A270" s="9" t="n"/>
      <c r="B270" s="9" t="n"/>
      <c r="C270" s="9" t="n"/>
      <c r="D270" s="9" t="n"/>
      <c r="E270" s="9" t="n"/>
      <c r="F270" s="9" t="n"/>
      <c r="G270" s="9" t="n"/>
      <c r="H270" s="10" t="n"/>
      <c r="I270" s="10" t="n"/>
      <c r="J270" s="11" t="n"/>
      <c r="K270" s="11" t="n"/>
      <c r="L270" s="9" t="n"/>
      <c r="M270" s="9" t="n"/>
    </row>
    <row r="271">
      <c r="A271" s="9" t="n"/>
      <c r="B271" s="9" t="n"/>
      <c r="C271" s="9" t="n"/>
      <c r="D271" s="9" t="n"/>
      <c r="E271" s="9" t="n"/>
      <c r="F271" s="9" t="n"/>
      <c r="G271" s="9" t="n"/>
      <c r="H271" s="10" t="n"/>
      <c r="I271" s="10" t="n"/>
      <c r="J271" s="11" t="n"/>
      <c r="K271" s="11" t="n"/>
      <c r="L271" s="9" t="n"/>
      <c r="M271" s="9" t="n"/>
    </row>
    <row r="272">
      <c r="A272" s="9" t="n"/>
      <c r="B272" s="9" t="n"/>
      <c r="C272" s="9" t="n"/>
      <c r="D272" s="9" t="n"/>
      <c r="E272" s="9" t="n"/>
      <c r="F272" s="9" t="n"/>
      <c r="G272" s="9" t="n"/>
      <c r="H272" s="10" t="n"/>
      <c r="I272" s="10" t="n"/>
      <c r="J272" s="11" t="n"/>
      <c r="K272" s="11" t="n"/>
      <c r="L272" s="9" t="n"/>
      <c r="M272" s="9" t="n"/>
    </row>
    <row r="273">
      <c r="A273" s="9" t="n"/>
      <c r="B273" s="9" t="n"/>
      <c r="C273" s="9" t="n"/>
      <c r="D273" s="9" t="n"/>
      <c r="E273" s="9" t="n"/>
      <c r="F273" s="9" t="n"/>
      <c r="G273" s="9" t="n"/>
      <c r="H273" s="10" t="n"/>
      <c r="I273" s="10" t="n"/>
      <c r="J273" s="11" t="n"/>
      <c r="K273" s="11" t="n"/>
      <c r="L273" s="9" t="n"/>
      <c r="M273" s="9" t="n"/>
    </row>
    <row r="274">
      <c r="A274" s="9" t="n"/>
      <c r="B274" s="9" t="n"/>
      <c r="C274" s="9" t="n"/>
      <c r="D274" s="9" t="n"/>
      <c r="E274" s="9" t="n"/>
      <c r="F274" s="9" t="n"/>
      <c r="G274" s="9" t="n"/>
      <c r="H274" s="10" t="n"/>
      <c r="I274" s="10" t="n"/>
      <c r="J274" s="11" t="n"/>
      <c r="K274" s="11" t="n"/>
      <c r="L274" s="9" t="n"/>
      <c r="M274" s="9" t="n"/>
    </row>
    <row r="275">
      <c r="A275" s="9" t="n"/>
      <c r="B275" s="9" t="n"/>
      <c r="C275" s="9" t="n"/>
      <c r="D275" s="9" t="n"/>
      <c r="E275" s="9" t="n"/>
      <c r="F275" s="9" t="n"/>
      <c r="G275" s="9" t="n"/>
      <c r="H275" s="10" t="n"/>
      <c r="I275" s="10" t="n"/>
      <c r="J275" s="11" t="n"/>
      <c r="K275" s="11" t="n"/>
      <c r="L275" s="9" t="n"/>
      <c r="M275" s="9" t="n"/>
    </row>
    <row r="276">
      <c r="A276" s="9" t="n"/>
      <c r="B276" s="9" t="n"/>
      <c r="C276" s="9" t="n"/>
      <c r="D276" s="9" t="n"/>
      <c r="E276" s="9" t="n"/>
      <c r="F276" s="9" t="n"/>
      <c r="G276" s="9" t="n"/>
      <c r="H276" s="10" t="n"/>
      <c r="I276" s="10" t="n"/>
      <c r="J276" s="11" t="n"/>
      <c r="K276" s="11" t="n"/>
      <c r="L276" s="9" t="n"/>
      <c r="M276" s="9" t="n"/>
    </row>
    <row r="277">
      <c r="A277" s="9" t="n"/>
      <c r="B277" s="9" t="n"/>
      <c r="C277" s="9" t="n"/>
      <c r="D277" s="9" t="n"/>
      <c r="E277" s="9" t="n"/>
      <c r="F277" s="9" t="n"/>
      <c r="G277" s="9" t="n"/>
      <c r="H277" s="10" t="n"/>
      <c r="I277" s="10" t="n"/>
      <c r="J277" s="11" t="n"/>
      <c r="K277" s="11" t="n"/>
      <c r="L277" s="9" t="n"/>
      <c r="M277" s="9" t="n"/>
    </row>
    <row r="278">
      <c r="A278" s="9" t="n"/>
      <c r="B278" s="9" t="n"/>
      <c r="C278" s="9" t="n"/>
      <c r="D278" s="9" t="n"/>
      <c r="E278" s="9" t="n"/>
      <c r="F278" s="9" t="n"/>
      <c r="G278" s="9" t="n"/>
      <c r="H278" s="10" t="n"/>
      <c r="I278" s="10" t="n"/>
      <c r="J278" s="11" t="n"/>
      <c r="K278" s="11" t="n"/>
      <c r="L278" s="9" t="n"/>
      <c r="M278" s="9" t="n"/>
    </row>
    <row r="279">
      <c r="A279" s="9" t="n"/>
      <c r="B279" s="9" t="n"/>
      <c r="C279" s="9" t="n"/>
      <c r="D279" s="9" t="n"/>
      <c r="E279" s="9" t="n"/>
      <c r="F279" s="9" t="n"/>
      <c r="G279" s="9" t="n"/>
      <c r="H279" s="10" t="n"/>
      <c r="I279" s="10" t="n"/>
      <c r="J279" s="11" t="n"/>
      <c r="K279" s="11" t="n"/>
      <c r="L279" s="9" t="n"/>
      <c r="M279" s="9" t="n"/>
    </row>
    <row r="280">
      <c r="A280" s="9" t="n"/>
      <c r="B280" s="9" t="n"/>
      <c r="C280" s="9" t="n"/>
      <c r="D280" s="9" t="n"/>
      <c r="E280" s="9" t="n"/>
      <c r="F280" s="9" t="n"/>
      <c r="G280" s="9" t="n"/>
      <c r="H280" s="10" t="n"/>
      <c r="I280" s="10" t="n"/>
      <c r="J280" s="11" t="n"/>
      <c r="K280" s="11" t="n"/>
      <c r="L280" s="9" t="n"/>
      <c r="M280" s="9" t="n"/>
    </row>
    <row r="281">
      <c r="A281" s="9" t="n"/>
      <c r="B281" s="9" t="n"/>
      <c r="C281" s="9" t="n"/>
      <c r="D281" s="9" t="n"/>
      <c r="E281" s="9" t="n"/>
      <c r="F281" s="9" t="n"/>
      <c r="G281" s="9" t="n"/>
      <c r="H281" s="10" t="n"/>
      <c r="I281" s="10" t="n"/>
      <c r="J281" s="11" t="n"/>
      <c r="K281" s="11" t="n"/>
      <c r="L281" s="9" t="n"/>
      <c r="M281" s="9" t="n"/>
    </row>
    <row r="282">
      <c r="A282" s="9" t="n"/>
      <c r="B282" s="9" t="n"/>
      <c r="C282" s="9" t="n"/>
      <c r="D282" s="9" t="n"/>
      <c r="E282" s="9" t="n"/>
      <c r="F282" s="9" t="n"/>
      <c r="G282" s="9" t="n"/>
      <c r="H282" s="10" t="n"/>
      <c r="I282" s="10" t="n"/>
      <c r="J282" s="11" t="n"/>
      <c r="K282" s="11" t="n"/>
      <c r="L282" s="9" t="n"/>
      <c r="M282" s="9" t="n"/>
    </row>
    <row r="283">
      <c r="A283" s="9" t="n"/>
      <c r="B283" s="9" t="n"/>
      <c r="C283" s="9" t="n"/>
      <c r="D283" s="9" t="n"/>
      <c r="E283" s="9" t="n"/>
      <c r="F283" s="9" t="n"/>
      <c r="G283" s="9" t="n"/>
      <c r="H283" s="10" t="n"/>
      <c r="I283" s="10" t="n"/>
      <c r="J283" s="11" t="n"/>
      <c r="K283" s="11" t="n"/>
      <c r="L283" s="9" t="n"/>
      <c r="M283" s="9" t="n"/>
    </row>
    <row r="284">
      <c r="A284" s="9" t="n"/>
      <c r="B284" s="9" t="n"/>
      <c r="C284" s="9" t="n"/>
      <c r="D284" s="9" t="n"/>
      <c r="E284" s="9" t="n"/>
      <c r="F284" s="9" t="n"/>
      <c r="G284" s="9" t="n"/>
      <c r="H284" s="10" t="n"/>
      <c r="I284" s="10" t="n"/>
      <c r="J284" s="11" t="n"/>
      <c r="K284" s="11" t="n"/>
      <c r="L284" s="9" t="n"/>
      <c r="M284" s="9" t="n"/>
    </row>
    <row r="285">
      <c r="A285" s="9" t="n"/>
      <c r="B285" s="9" t="n"/>
      <c r="C285" s="9" t="n"/>
      <c r="D285" s="9" t="n"/>
      <c r="E285" s="9" t="n"/>
      <c r="F285" s="9" t="n"/>
      <c r="G285" s="9" t="n"/>
      <c r="H285" s="10" t="n"/>
      <c r="I285" s="10" t="n"/>
      <c r="J285" s="11" t="n"/>
      <c r="K285" s="11" t="n"/>
      <c r="L285" s="9" t="n"/>
      <c r="M285" s="9" t="n"/>
    </row>
    <row r="286">
      <c r="A286" s="9" t="n"/>
      <c r="B286" s="9" t="n"/>
      <c r="C286" s="9" t="n"/>
      <c r="D286" s="9" t="n"/>
      <c r="E286" s="9" t="n"/>
      <c r="F286" s="9" t="n"/>
      <c r="G286" s="9" t="n"/>
      <c r="H286" s="10" t="n"/>
      <c r="I286" s="10" t="n"/>
      <c r="J286" s="11" t="n"/>
      <c r="K286" s="11" t="n"/>
      <c r="L286" s="9" t="n"/>
      <c r="M286" s="9" t="n"/>
    </row>
    <row r="287">
      <c r="A287" s="9" t="n"/>
      <c r="B287" s="9" t="n"/>
      <c r="C287" s="9" t="n"/>
      <c r="D287" s="9" t="n"/>
      <c r="E287" s="9" t="n"/>
      <c r="F287" s="9" t="n"/>
      <c r="G287" s="9" t="n"/>
      <c r="H287" s="10" t="n"/>
      <c r="I287" s="10" t="n"/>
      <c r="J287" s="11" t="n"/>
      <c r="K287" s="11" t="n"/>
      <c r="L287" s="9" t="n"/>
      <c r="M287" s="9" t="n"/>
    </row>
    <row r="288">
      <c r="A288" s="9" t="n"/>
      <c r="B288" s="9" t="n"/>
      <c r="C288" s="9" t="n"/>
      <c r="D288" s="9" t="n"/>
      <c r="E288" s="9" t="n"/>
      <c r="F288" s="9" t="n"/>
      <c r="G288" s="9" t="n"/>
      <c r="H288" s="10" t="n"/>
      <c r="I288" s="10" t="n"/>
      <c r="J288" s="11" t="n"/>
      <c r="K288" s="11" t="n"/>
      <c r="L288" s="9" t="n"/>
      <c r="M288" s="9" t="n"/>
    </row>
    <row r="289">
      <c r="A289" s="9" t="n"/>
      <c r="B289" s="9" t="n"/>
      <c r="C289" s="9" t="n"/>
      <c r="D289" s="9" t="n"/>
      <c r="E289" s="9" t="n"/>
      <c r="F289" s="9" t="n"/>
      <c r="G289" s="9" t="n"/>
      <c r="H289" s="10" t="n"/>
      <c r="I289" s="10" t="n"/>
      <c r="J289" s="11" t="n"/>
      <c r="K289" s="11" t="n"/>
      <c r="L289" s="9" t="n"/>
      <c r="M289" s="9" t="n"/>
    </row>
    <row r="290">
      <c r="A290" s="9" t="n"/>
      <c r="B290" s="9" t="n"/>
      <c r="C290" s="9" t="n"/>
      <c r="D290" s="9" t="n"/>
      <c r="E290" s="9" t="n"/>
      <c r="F290" s="9" t="n"/>
      <c r="G290" s="9" t="n"/>
      <c r="H290" s="10" t="n"/>
      <c r="I290" s="10" t="n"/>
      <c r="J290" s="11" t="n"/>
      <c r="K290" s="11" t="n"/>
      <c r="L290" s="9" t="n"/>
      <c r="M290" s="9" t="n"/>
    </row>
    <row r="291">
      <c r="A291" s="9" t="n"/>
      <c r="B291" s="9" t="n"/>
      <c r="C291" s="9" t="n"/>
      <c r="D291" s="9" t="n"/>
      <c r="E291" s="9" t="n"/>
      <c r="F291" s="9" t="n"/>
      <c r="G291" s="9" t="n"/>
      <c r="H291" s="10" t="n"/>
      <c r="I291" s="10" t="n"/>
      <c r="J291" s="11" t="n"/>
      <c r="K291" s="11" t="n"/>
      <c r="L291" s="9" t="n"/>
      <c r="M291" s="9" t="n"/>
    </row>
    <row r="292">
      <c r="A292" s="9" t="n"/>
      <c r="B292" s="9" t="n"/>
      <c r="C292" s="9" t="n"/>
      <c r="D292" s="9" t="n"/>
      <c r="E292" s="9" t="n"/>
      <c r="F292" s="9" t="n"/>
      <c r="G292" s="9" t="n"/>
      <c r="H292" s="10" t="n"/>
      <c r="I292" s="10" t="n"/>
      <c r="J292" s="11" t="n"/>
      <c r="K292" s="11" t="n"/>
      <c r="L292" s="9" t="n"/>
      <c r="M292" s="9" t="n"/>
    </row>
    <row r="293">
      <c r="A293" s="9" t="n"/>
      <c r="B293" s="9" t="n"/>
      <c r="C293" s="9" t="n"/>
      <c r="D293" s="9" t="n"/>
      <c r="E293" s="9" t="n"/>
      <c r="F293" s="9" t="n"/>
      <c r="G293" s="9" t="n"/>
      <c r="H293" s="10" t="n"/>
      <c r="I293" s="10" t="n"/>
      <c r="J293" s="11" t="n"/>
      <c r="K293" s="11" t="n"/>
      <c r="L293" s="9" t="n"/>
      <c r="M293" s="9" t="n"/>
    </row>
    <row r="294">
      <c r="A294" s="9" t="n"/>
      <c r="B294" s="9" t="n"/>
      <c r="C294" s="9" t="n"/>
      <c r="D294" s="9" t="n"/>
      <c r="E294" s="9" t="n"/>
      <c r="F294" s="9" t="n"/>
      <c r="G294" s="9" t="n"/>
      <c r="H294" s="10" t="n"/>
      <c r="I294" s="10" t="n"/>
      <c r="J294" s="11" t="n"/>
      <c r="K294" s="11" t="n"/>
      <c r="L294" s="9" t="n"/>
      <c r="M294" s="9" t="n"/>
    </row>
    <row r="295">
      <c r="A295" s="9" t="n"/>
      <c r="B295" s="9" t="n"/>
      <c r="C295" s="9" t="n"/>
      <c r="D295" s="9" t="n"/>
      <c r="E295" s="9" t="n"/>
      <c r="F295" s="9" t="n"/>
      <c r="G295" s="9" t="n"/>
      <c r="H295" s="10" t="n"/>
      <c r="I295" s="10" t="n"/>
      <c r="J295" s="11" t="n"/>
      <c r="K295" s="11" t="n"/>
      <c r="L295" s="9" t="n"/>
      <c r="M295" s="9" t="n"/>
    </row>
    <row r="296">
      <c r="A296" s="9" t="n"/>
      <c r="B296" s="9" t="n"/>
      <c r="C296" s="9" t="n"/>
      <c r="D296" s="9" t="n"/>
      <c r="E296" s="9" t="n"/>
      <c r="F296" s="9" t="n"/>
      <c r="G296" s="9" t="n"/>
      <c r="H296" s="10" t="n"/>
      <c r="I296" s="10" t="n"/>
      <c r="J296" s="11" t="n"/>
      <c r="K296" s="11" t="n"/>
      <c r="L296" s="9" t="n"/>
      <c r="M296" s="9" t="n"/>
    </row>
    <row r="297">
      <c r="A297" s="9" t="n"/>
      <c r="B297" s="9" t="n"/>
      <c r="C297" s="9" t="n"/>
      <c r="D297" s="9" t="n"/>
      <c r="E297" s="9" t="n"/>
      <c r="F297" s="9" t="n"/>
      <c r="G297" s="9" t="n"/>
      <c r="H297" s="10" t="n"/>
      <c r="I297" s="10" t="n"/>
      <c r="J297" s="11" t="n"/>
      <c r="K297" s="11" t="n"/>
      <c r="L297" s="9" t="n"/>
      <c r="M297" s="9" t="n"/>
    </row>
    <row r="298">
      <c r="A298" s="9" t="n"/>
      <c r="B298" s="9" t="n"/>
      <c r="C298" s="9" t="n"/>
      <c r="D298" s="9" t="n"/>
      <c r="E298" s="9" t="n"/>
      <c r="F298" s="9" t="n"/>
      <c r="G298" s="9" t="n"/>
      <c r="H298" s="10" t="n"/>
      <c r="I298" s="10" t="n"/>
      <c r="J298" s="11" t="n"/>
      <c r="K298" s="11" t="n"/>
      <c r="L298" s="9" t="n"/>
      <c r="M298" s="9" t="n"/>
    </row>
    <row r="299">
      <c r="A299" s="9" t="n"/>
      <c r="B299" s="9" t="n"/>
      <c r="C299" s="9" t="n"/>
      <c r="D299" s="9" t="n"/>
      <c r="E299" s="9" t="n"/>
      <c r="F299" s="9" t="n"/>
      <c r="G299" s="9" t="n"/>
      <c r="H299" s="10" t="n"/>
      <c r="I299" s="10" t="n"/>
      <c r="J299" s="11" t="n"/>
      <c r="K299" s="11" t="n"/>
      <c r="L299" s="9" t="n"/>
      <c r="M299" s="9" t="n"/>
    </row>
    <row r="300">
      <c r="A300" s="9" t="n"/>
      <c r="B300" s="9" t="n"/>
      <c r="C300" s="9" t="n"/>
      <c r="D300" s="9" t="n"/>
      <c r="E300" s="9" t="n"/>
      <c r="F300" s="9" t="n"/>
      <c r="G300" s="9" t="n"/>
      <c r="H300" s="10" t="n"/>
      <c r="I300" s="10" t="n"/>
      <c r="J300" s="11" t="n"/>
      <c r="K300" s="11" t="n"/>
      <c r="L300" s="9" t="n"/>
      <c r="M300" s="9" t="n"/>
    </row>
    <row r="301">
      <c r="A301" s="9" t="n"/>
      <c r="B301" s="9" t="n"/>
      <c r="C301" s="9" t="n"/>
      <c r="D301" s="9" t="n"/>
      <c r="E301" s="9" t="n"/>
      <c r="F301" s="9" t="n"/>
      <c r="G301" s="9" t="n"/>
      <c r="H301" s="10" t="n"/>
      <c r="I301" s="10" t="n"/>
      <c r="J301" s="11" t="n"/>
      <c r="K301" s="11" t="n"/>
      <c r="L301" s="9" t="n"/>
      <c r="M301" s="9" t="n"/>
    </row>
    <row r="302">
      <c r="A302" s="9" t="n"/>
      <c r="B302" s="9" t="n"/>
      <c r="C302" s="9" t="n"/>
      <c r="D302" s="9" t="n"/>
      <c r="E302" s="9" t="n"/>
      <c r="F302" s="9" t="n"/>
      <c r="G302" s="9" t="n"/>
      <c r="H302" s="10" t="n"/>
      <c r="I302" s="10" t="n"/>
      <c r="J302" s="11" t="n"/>
      <c r="K302" s="11" t="n"/>
      <c r="L302" s="9" t="n"/>
      <c r="M302" s="9" t="n"/>
    </row>
    <row r="303">
      <c r="A303" s="9" t="n"/>
      <c r="B303" s="9" t="n"/>
      <c r="C303" s="9" t="n"/>
      <c r="D303" s="9" t="n"/>
      <c r="E303" s="9" t="n"/>
      <c r="F303" s="9" t="n"/>
      <c r="G303" s="9" t="n"/>
      <c r="H303" s="10" t="n"/>
      <c r="I303" s="10" t="n"/>
      <c r="J303" s="11" t="n"/>
      <c r="K303" s="11" t="n"/>
      <c r="L303" s="9" t="n"/>
      <c r="M303" s="9" t="n"/>
    </row>
    <row r="304">
      <c r="A304" s="9" t="n"/>
      <c r="B304" s="9" t="n"/>
      <c r="C304" s="9" t="n"/>
      <c r="D304" s="9" t="n"/>
      <c r="E304" s="9" t="n"/>
      <c r="F304" s="9" t="n"/>
      <c r="G304" s="9" t="n"/>
      <c r="H304" s="10" t="n"/>
      <c r="I304" s="10" t="n"/>
      <c r="J304" s="11" t="n"/>
      <c r="K304" s="11" t="n"/>
      <c r="L304" s="9" t="n"/>
      <c r="M304" s="9" t="n"/>
    </row>
    <row r="305">
      <c r="A305" s="9" t="n"/>
      <c r="B305" s="9" t="n"/>
      <c r="C305" s="9" t="n"/>
      <c r="D305" s="9" t="n"/>
      <c r="E305" s="9" t="n"/>
      <c r="F305" s="9" t="n"/>
      <c r="G305" s="9" t="n"/>
      <c r="H305" s="10" t="n"/>
      <c r="I305" s="10" t="n"/>
      <c r="J305" s="11" t="n"/>
      <c r="K305" s="11" t="n"/>
      <c r="L305" s="9" t="n"/>
      <c r="M305" s="9" t="n"/>
    </row>
    <row r="306">
      <c r="A306" s="9" t="n"/>
      <c r="B306" s="9" t="n"/>
      <c r="C306" s="9" t="n"/>
      <c r="D306" s="9" t="n"/>
      <c r="E306" s="9" t="n"/>
      <c r="F306" s="9" t="n"/>
      <c r="G306" s="9" t="n"/>
      <c r="H306" s="10" t="n"/>
      <c r="I306" s="10" t="n"/>
      <c r="J306" s="11" t="n"/>
      <c r="K306" s="11" t="n"/>
      <c r="L306" s="9" t="n"/>
      <c r="M306" s="9" t="n"/>
    </row>
    <row r="307">
      <c r="A307" s="9" t="n"/>
      <c r="B307" s="9" t="n"/>
      <c r="C307" s="9" t="n"/>
      <c r="D307" s="9" t="n"/>
      <c r="E307" s="9" t="n"/>
      <c r="F307" s="9" t="n"/>
      <c r="G307" s="9" t="n"/>
      <c r="H307" s="10" t="n"/>
      <c r="I307" s="10" t="n"/>
      <c r="J307" s="11" t="n"/>
      <c r="K307" s="11" t="n"/>
      <c r="L307" s="9" t="n"/>
      <c r="M307" s="9" t="n"/>
    </row>
    <row r="308">
      <c r="A308" s="9" t="n"/>
      <c r="B308" s="9" t="n"/>
      <c r="C308" s="9" t="n"/>
      <c r="D308" s="9" t="n"/>
      <c r="E308" s="9" t="n"/>
      <c r="F308" s="9" t="n"/>
      <c r="G308" s="9" t="n"/>
      <c r="H308" s="10" t="n"/>
      <c r="I308" s="10" t="n"/>
      <c r="J308" s="11" t="n"/>
      <c r="K308" s="11" t="n"/>
      <c r="L308" s="9" t="n"/>
      <c r="M308" s="9" t="n"/>
    </row>
    <row r="309">
      <c r="A309" s="9" t="n"/>
      <c r="B309" s="9" t="n"/>
      <c r="C309" s="9" t="n"/>
      <c r="D309" s="9" t="n"/>
      <c r="E309" s="9" t="n"/>
      <c r="F309" s="9" t="n"/>
      <c r="G309" s="9" t="n"/>
      <c r="H309" s="10" t="n"/>
      <c r="I309" s="10" t="n"/>
      <c r="J309" s="11" t="n"/>
      <c r="K309" s="11" t="n"/>
      <c r="L309" s="9" t="n"/>
      <c r="M309" s="9" t="n"/>
    </row>
    <row r="310">
      <c r="A310" s="9" t="n"/>
      <c r="B310" s="9" t="n"/>
      <c r="C310" s="9" t="n"/>
      <c r="D310" s="9" t="n"/>
      <c r="E310" s="9" t="n"/>
      <c r="F310" s="9" t="n"/>
      <c r="G310" s="9" t="n"/>
      <c r="H310" s="10" t="n"/>
      <c r="I310" s="10" t="n"/>
      <c r="J310" s="11" t="n"/>
      <c r="K310" s="11" t="n"/>
      <c r="L310" s="9" t="n"/>
      <c r="M310" s="9" t="n"/>
    </row>
    <row r="311">
      <c r="A311" s="9" t="n"/>
      <c r="B311" s="9" t="n"/>
      <c r="C311" s="9" t="n"/>
      <c r="D311" s="9" t="n"/>
      <c r="E311" s="9" t="n"/>
      <c r="F311" s="9" t="n"/>
      <c r="G311" s="9" t="n"/>
      <c r="H311" s="10" t="n"/>
      <c r="I311" s="10" t="n"/>
      <c r="J311" s="11" t="n"/>
      <c r="K311" s="11" t="n"/>
      <c r="L311" s="9" t="n"/>
      <c r="M311" s="9" t="n"/>
    </row>
    <row r="312">
      <c r="A312" s="9" t="n"/>
      <c r="B312" s="9" t="n"/>
      <c r="C312" s="9" t="n"/>
      <c r="D312" s="9" t="n"/>
      <c r="E312" s="9" t="n"/>
      <c r="F312" s="9" t="n"/>
      <c r="G312" s="9" t="n"/>
      <c r="H312" s="10" t="n"/>
      <c r="I312" s="10" t="n"/>
      <c r="J312" s="11" t="n"/>
      <c r="K312" s="11" t="n"/>
      <c r="L312" s="9" t="n"/>
      <c r="M312" s="9" t="n"/>
    </row>
    <row r="313">
      <c r="A313" s="9" t="n"/>
      <c r="B313" s="9" t="n"/>
      <c r="C313" s="9" t="n"/>
      <c r="D313" s="9" t="n"/>
      <c r="E313" s="9" t="n"/>
      <c r="F313" s="9" t="n"/>
      <c r="G313" s="9" t="n"/>
      <c r="H313" s="10" t="n"/>
      <c r="I313" s="10" t="n"/>
      <c r="J313" s="11" t="n"/>
      <c r="K313" s="11" t="n"/>
      <c r="L313" s="9" t="n"/>
      <c r="M313" s="9" t="n"/>
    </row>
    <row r="314">
      <c r="A314" s="9" t="n"/>
      <c r="B314" s="9" t="n"/>
      <c r="C314" s="9" t="n"/>
      <c r="D314" s="9" t="n"/>
      <c r="E314" s="9" t="n"/>
      <c r="F314" s="9" t="n"/>
      <c r="G314" s="9" t="n"/>
      <c r="H314" s="10" t="n"/>
      <c r="I314" s="10" t="n"/>
      <c r="J314" s="11" t="n"/>
      <c r="K314" s="11" t="n"/>
      <c r="L314" s="9" t="n"/>
      <c r="M314" s="9" t="n"/>
    </row>
    <row r="315">
      <c r="A315" s="9" t="n"/>
      <c r="B315" s="9" t="n"/>
      <c r="C315" s="9" t="n"/>
      <c r="D315" s="9" t="n"/>
      <c r="E315" s="9" t="n"/>
      <c r="F315" s="9" t="n"/>
      <c r="G315" s="9" t="n"/>
      <c r="H315" s="10" t="n"/>
      <c r="I315" s="10" t="n"/>
      <c r="J315" s="11" t="n"/>
      <c r="K315" s="11" t="n"/>
      <c r="L315" s="9" t="n"/>
      <c r="M315" s="9" t="n"/>
    </row>
    <row r="316">
      <c r="A316" s="9" t="n"/>
      <c r="B316" s="9" t="n"/>
      <c r="C316" s="9" t="n"/>
      <c r="D316" s="9" t="n"/>
      <c r="E316" s="9" t="n"/>
      <c r="F316" s="9" t="n"/>
      <c r="G316" s="9" t="n"/>
      <c r="H316" s="10" t="n"/>
      <c r="I316" s="10" t="n"/>
      <c r="J316" s="11" t="n"/>
      <c r="K316" s="11" t="n"/>
      <c r="L316" s="9" t="n"/>
      <c r="M316" s="9" t="n"/>
    </row>
    <row r="317">
      <c r="A317" s="9" t="n"/>
      <c r="B317" s="9" t="n"/>
      <c r="C317" s="9" t="n"/>
      <c r="D317" s="9" t="n"/>
      <c r="E317" s="9" t="n"/>
      <c r="F317" s="9" t="n"/>
      <c r="G317" s="9" t="n"/>
      <c r="H317" s="10" t="n"/>
      <c r="I317" s="10" t="n"/>
      <c r="J317" s="11" t="n"/>
      <c r="K317" s="11" t="n"/>
      <c r="L317" s="9" t="n"/>
      <c r="M317" s="9" t="n"/>
    </row>
    <row r="318">
      <c r="A318" s="9" t="n"/>
      <c r="B318" s="9" t="n"/>
      <c r="C318" s="9" t="n"/>
      <c r="D318" s="9" t="n"/>
      <c r="E318" s="9" t="n"/>
      <c r="F318" s="9" t="n"/>
      <c r="G318" s="9" t="n"/>
      <c r="H318" s="10" t="n"/>
      <c r="I318" s="10" t="n"/>
      <c r="J318" s="11" t="n"/>
      <c r="K318" s="11" t="n"/>
      <c r="L318" s="9" t="n"/>
      <c r="M318" s="9" t="n"/>
    </row>
    <row r="319">
      <c r="A319" s="9" t="n"/>
      <c r="B319" s="9" t="n"/>
      <c r="C319" s="9" t="n"/>
      <c r="D319" s="9" t="n"/>
      <c r="E319" s="9" t="n"/>
      <c r="F319" s="9" t="n"/>
      <c r="G319" s="9" t="n"/>
      <c r="H319" s="10" t="n"/>
      <c r="I319" s="10" t="n"/>
      <c r="J319" s="11" t="n"/>
      <c r="K319" s="11" t="n"/>
      <c r="L319" s="9" t="n"/>
      <c r="M319" s="9" t="n"/>
    </row>
    <row r="320">
      <c r="A320" s="9" t="n"/>
      <c r="B320" s="9" t="n"/>
      <c r="C320" s="9" t="n"/>
      <c r="D320" s="9" t="n"/>
      <c r="E320" s="9" t="n"/>
      <c r="F320" s="9" t="n"/>
      <c r="G320" s="9" t="n"/>
      <c r="H320" s="10" t="n"/>
      <c r="I320" s="10" t="n"/>
      <c r="J320" s="11" t="n"/>
      <c r="K320" s="11" t="n"/>
      <c r="L320" s="9" t="n"/>
      <c r="M320" s="9" t="n"/>
    </row>
    <row r="321">
      <c r="A321" s="9" t="n"/>
      <c r="B321" s="9" t="n"/>
      <c r="C321" s="9" t="n"/>
      <c r="D321" s="9" t="n"/>
      <c r="E321" s="9" t="n"/>
      <c r="F321" s="9" t="n"/>
      <c r="G321" s="9" t="n"/>
      <c r="H321" s="10" t="n"/>
      <c r="I321" s="10" t="n"/>
      <c r="J321" s="11" t="n"/>
      <c r="K321" s="11" t="n"/>
      <c r="L321" s="9" t="n"/>
      <c r="M321" s="9" t="n"/>
    </row>
    <row r="322">
      <c r="A322" s="9" t="n"/>
      <c r="B322" s="9" t="n"/>
      <c r="C322" s="9" t="n"/>
      <c r="D322" s="9" t="n"/>
      <c r="E322" s="9" t="n"/>
      <c r="F322" s="9" t="n"/>
      <c r="G322" s="9" t="n"/>
      <c r="H322" s="10" t="n"/>
      <c r="I322" s="10" t="n"/>
      <c r="J322" s="11" t="n"/>
      <c r="K322" s="11" t="n"/>
      <c r="L322" s="9" t="n"/>
      <c r="M322" s="9" t="n"/>
    </row>
    <row r="323">
      <c r="A323" s="9" t="n"/>
      <c r="B323" s="9" t="n"/>
      <c r="C323" s="9" t="n"/>
      <c r="D323" s="9" t="n"/>
      <c r="E323" s="9" t="n"/>
      <c r="F323" s="9" t="n"/>
      <c r="G323" s="9" t="n"/>
      <c r="H323" s="10" t="n"/>
      <c r="I323" s="10" t="n"/>
      <c r="J323" s="11" t="n"/>
      <c r="K323" s="11" t="n"/>
      <c r="L323" s="9" t="n"/>
      <c r="M323" s="9" t="n"/>
    </row>
    <row r="324">
      <c r="A324" s="9" t="n"/>
      <c r="B324" s="9" t="n"/>
      <c r="C324" s="9" t="n"/>
      <c r="D324" s="9" t="n"/>
      <c r="E324" s="9" t="n"/>
      <c r="F324" s="9" t="n"/>
      <c r="G324" s="9" t="n"/>
      <c r="H324" s="10" t="n"/>
      <c r="I324" s="10" t="n"/>
      <c r="J324" s="11" t="n"/>
      <c r="K324" s="11" t="n"/>
      <c r="L324" s="9" t="n"/>
      <c r="M324" s="9" t="n"/>
    </row>
    <row r="325">
      <c r="A325" s="9" t="n"/>
      <c r="B325" s="9" t="n"/>
      <c r="C325" s="9" t="n"/>
      <c r="D325" s="9" t="n"/>
      <c r="E325" s="9" t="n"/>
      <c r="F325" s="9" t="n"/>
      <c r="G325" s="9" t="n"/>
      <c r="H325" s="10" t="n"/>
      <c r="I325" s="10" t="n"/>
      <c r="J325" s="11" t="n"/>
      <c r="K325" s="11" t="n"/>
      <c r="L325" s="9" t="n"/>
      <c r="M325" s="9" t="n"/>
    </row>
    <row r="326">
      <c r="A326" s="9" t="n"/>
      <c r="B326" s="9" t="n"/>
      <c r="C326" s="9" t="n"/>
      <c r="D326" s="9" t="n"/>
      <c r="E326" s="9" t="n"/>
      <c r="F326" s="9" t="n"/>
      <c r="G326" s="9" t="n"/>
      <c r="H326" s="10" t="n"/>
      <c r="I326" s="10" t="n"/>
      <c r="J326" s="11" t="n"/>
      <c r="K326" s="11" t="n"/>
      <c r="L326" s="9" t="n"/>
      <c r="M326" s="9" t="n"/>
    </row>
    <row r="327">
      <c r="A327" s="9" t="n"/>
      <c r="B327" s="9" t="n"/>
      <c r="C327" s="9" t="n"/>
      <c r="D327" s="9" t="n"/>
      <c r="E327" s="9" t="n"/>
      <c r="F327" s="9" t="n"/>
      <c r="G327" s="9" t="n"/>
      <c r="H327" s="10" t="n"/>
      <c r="I327" s="10" t="n"/>
      <c r="J327" s="11" t="n"/>
      <c r="K327" s="11" t="n"/>
      <c r="L327" s="9" t="n"/>
      <c r="M327" s="9" t="n"/>
    </row>
    <row r="328">
      <c r="A328" s="9" t="n"/>
      <c r="B328" s="9" t="n"/>
      <c r="C328" s="9" t="n"/>
      <c r="D328" s="9" t="n"/>
      <c r="E328" s="9" t="n"/>
      <c r="F328" s="9" t="n"/>
      <c r="G328" s="9" t="n"/>
      <c r="H328" s="10" t="n"/>
      <c r="I328" s="10" t="n"/>
      <c r="J328" s="11" t="n"/>
      <c r="K328" s="11" t="n"/>
      <c r="L328" s="9" t="n"/>
      <c r="M328" s="9" t="n"/>
    </row>
    <row r="329">
      <c r="A329" s="9" t="n"/>
      <c r="B329" s="9" t="n"/>
      <c r="C329" s="9" t="n"/>
      <c r="D329" s="9" t="n"/>
      <c r="E329" s="9" t="n"/>
      <c r="F329" s="9" t="n"/>
      <c r="G329" s="9" t="n"/>
      <c r="H329" s="10" t="n"/>
      <c r="I329" s="10" t="n"/>
      <c r="J329" s="11" t="n"/>
      <c r="K329" s="11" t="n"/>
      <c r="L329" s="9" t="n"/>
      <c r="M329" s="9" t="n"/>
    </row>
    <row r="330">
      <c r="A330" s="9" t="n"/>
      <c r="B330" s="9" t="n"/>
      <c r="C330" s="9" t="n"/>
      <c r="D330" s="9" t="n"/>
      <c r="E330" s="9" t="n"/>
      <c r="F330" s="9" t="n"/>
      <c r="G330" s="9" t="n"/>
      <c r="H330" s="10" t="n"/>
      <c r="I330" s="10" t="n"/>
      <c r="J330" s="11" t="n"/>
      <c r="K330" s="11" t="n"/>
      <c r="L330" s="9" t="n"/>
      <c r="M330" s="9" t="n"/>
    </row>
    <row r="331">
      <c r="A331" s="9" t="n"/>
      <c r="B331" s="9" t="n"/>
      <c r="C331" s="9" t="n"/>
      <c r="D331" s="9" t="n"/>
      <c r="E331" s="9" t="n"/>
      <c r="F331" s="9" t="n"/>
      <c r="G331" s="9" t="n"/>
      <c r="H331" s="10" t="n"/>
      <c r="I331" s="10" t="n"/>
      <c r="J331" s="11" t="n"/>
      <c r="K331" s="11" t="n"/>
      <c r="L331" s="9" t="n"/>
      <c r="M331" s="9" t="n"/>
    </row>
    <row r="332">
      <c r="A332" s="9" t="n"/>
      <c r="B332" s="9" t="n"/>
      <c r="C332" s="9" t="n"/>
      <c r="D332" s="9" t="n"/>
      <c r="E332" s="9" t="n"/>
      <c r="F332" s="9" t="n"/>
      <c r="G332" s="9" t="n"/>
      <c r="H332" s="10" t="n"/>
      <c r="I332" s="10" t="n"/>
      <c r="J332" s="11" t="n"/>
      <c r="K332" s="11" t="n"/>
      <c r="L332" s="9" t="n"/>
      <c r="M332" s="9" t="n"/>
    </row>
    <row r="333">
      <c r="A333" s="9" t="n"/>
      <c r="B333" s="9" t="n"/>
      <c r="C333" s="9" t="n"/>
      <c r="D333" s="9" t="n"/>
      <c r="E333" s="9" t="n"/>
      <c r="F333" s="9" t="n"/>
      <c r="G333" s="9" t="n"/>
      <c r="H333" s="10" t="n"/>
      <c r="I333" s="10" t="n"/>
      <c r="J333" s="11" t="n"/>
      <c r="K333" s="11" t="n"/>
      <c r="L333" s="9" t="n"/>
      <c r="M333" s="9" t="n"/>
    </row>
    <row r="334">
      <c r="A334" s="9" t="n"/>
      <c r="B334" s="9" t="n"/>
      <c r="C334" s="9" t="n"/>
      <c r="D334" s="9" t="n"/>
      <c r="E334" s="9" t="n"/>
      <c r="F334" s="9" t="n"/>
      <c r="G334" s="9" t="n"/>
      <c r="H334" s="10" t="n"/>
      <c r="I334" s="10" t="n"/>
      <c r="J334" s="11" t="n"/>
      <c r="K334" s="11" t="n"/>
      <c r="L334" s="9" t="n"/>
      <c r="M334" s="9" t="n"/>
    </row>
    <row r="335">
      <c r="A335" s="9" t="n"/>
      <c r="B335" s="9" t="n"/>
      <c r="C335" s="9" t="n"/>
      <c r="D335" s="9" t="n"/>
      <c r="E335" s="9" t="n"/>
      <c r="F335" s="9" t="n"/>
      <c r="G335" s="9" t="n"/>
      <c r="H335" s="10" t="n"/>
      <c r="I335" s="10" t="n"/>
      <c r="J335" s="11" t="n"/>
      <c r="K335" s="11" t="n"/>
      <c r="L335" s="9" t="n"/>
      <c r="M335" s="9" t="n"/>
    </row>
    <row r="336">
      <c r="A336" s="9" t="n"/>
      <c r="B336" s="9" t="n"/>
      <c r="C336" s="9" t="n"/>
      <c r="D336" s="9" t="n"/>
      <c r="E336" s="9" t="n"/>
      <c r="F336" s="9" t="n"/>
      <c r="G336" s="9" t="n"/>
      <c r="H336" s="10" t="n"/>
      <c r="I336" s="10" t="n"/>
      <c r="J336" s="11" t="n"/>
      <c r="K336" s="11" t="n"/>
      <c r="L336" s="9" t="n"/>
      <c r="M336" s="9" t="n"/>
    </row>
    <row r="337">
      <c r="A337" s="9" t="n"/>
      <c r="B337" s="9" t="n"/>
      <c r="C337" s="9" t="n"/>
      <c r="D337" s="9" t="n"/>
      <c r="E337" s="9" t="n"/>
      <c r="F337" s="9" t="n"/>
      <c r="G337" s="9" t="n"/>
      <c r="H337" s="10" t="n"/>
      <c r="I337" s="10" t="n"/>
      <c r="J337" s="11" t="n"/>
      <c r="K337" s="11" t="n"/>
      <c r="L337" s="9" t="n"/>
      <c r="M337" s="9" t="n"/>
    </row>
    <row r="338">
      <c r="A338" s="9" t="n"/>
      <c r="B338" s="9" t="n"/>
      <c r="C338" s="9" t="n"/>
      <c r="D338" s="9" t="n"/>
      <c r="E338" s="9" t="n"/>
      <c r="F338" s="9" t="n"/>
      <c r="G338" s="9" t="n"/>
      <c r="H338" s="10" t="n"/>
      <c r="I338" s="10" t="n"/>
      <c r="J338" s="11" t="n"/>
      <c r="K338" s="11" t="n"/>
      <c r="L338" s="9" t="n"/>
      <c r="M338" s="9" t="n"/>
    </row>
    <row r="339">
      <c r="A339" s="9" t="n"/>
      <c r="B339" s="9" t="n"/>
      <c r="C339" s="9" t="n"/>
      <c r="D339" s="9" t="n"/>
      <c r="E339" s="9" t="n"/>
      <c r="F339" s="9" t="n"/>
      <c r="G339" s="9" t="n"/>
      <c r="H339" s="10" t="n"/>
      <c r="I339" s="10" t="n"/>
      <c r="J339" s="11" t="n"/>
      <c r="K339" s="11" t="n"/>
      <c r="L339" s="9" t="n"/>
      <c r="M339" s="9" t="n"/>
    </row>
    <row r="340">
      <c r="A340" s="9" t="n"/>
      <c r="B340" s="9" t="n"/>
      <c r="C340" s="9" t="n"/>
      <c r="D340" s="9" t="n"/>
      <c r="E340" s="9" t="n"/>
      <c r="F340" s="9" t="n"/>
      <c r="G340" s="9" t="n"/>
      <c r="H340" s="10" t="n"/>
      <c r="I340" s="10" t="n"/>
      <c r="J340" s="11" t="n"/>
      <c r="K340" s="11" t="n"/>
      <c r="L340" s="9" t="n"/>
      <c r="M340" s="9" t="n"/>
    </row>
    <row r="341">
      <c r="A341" s="9" t="n"/>
      <c r="B341" s="9" t="n"/>
      <c r="C341" s="9" t="n"/>
      <c r="D341" s="9" t="n"/>
      <c r="E341" s="9" t="n"/>
      <c r="F341" s="9" t="n"/>
      <c r="G341" s="9" t="n"/>
      <c r="H341" s="10" t="n"/>
      <c r="I341" s="10" t="n"/>
      <c r="J341" s="11" t="n"/>
      <c r="K341" s="11" t="n"/>
      <c r="L341" s="9" t="n"/>
      <c r="M341" s="9" t="n"/>
    </row>
    <row r="342">
      <c r="A342" s="9" t="n"/>
      <c r="B342" s="9" t="n"/>
      <c r="C342" s="9" t="n"/>
      <c r="D342" s="9" t="n"/>
      <c r="E342" s="9" t="n"/>
      <c r="F342" s="9" t="n"/>
      <c r="G342" s="9" t="n"/>
      <c r="H342" s="10" t="n"/>
      <c r="I342" s="10" t="n"/>
      <c r="J342" s="11" t="n"/>
      <c r="K342" s="11" t="n"/>
      <c r="L342" s="9" t="n"/>
      <c r="M342" s="9" t="n"/>
    </row>
    <row r="343">
      <c r="A343" s="9" t="n"/>
      <c r="B343" s="9" t="n"/>
      <c r="C343" s="9" t="n"/>
      <c r="D343" s="9" t="n"/>
      <c r="E343" s="9" t="n"/>
      <c r="F343" s="9" t="n"/>
      <c r="G343" s="9" t="n"/>
      <c r="H343" s="10" t="n"/>
      <c r="I343" s="10" t="n"/>
      <c r="J343" s="11" t="n"/>
      <c r="K343" s="11" t="n"/>
      <c r="L343" s="9" t="n"/>
      <c r="M343" s="9" t="n"/>
    </row>
    <row r="344">
      <c r="A344" s="9" t="n"/>
      <c r="B344" s="9" t="n"/>
      <c r="C344" s="9" t="n"/>
      <c r="D344" s="9" t="n"/>
      <c r="E344" s="9" t="n"/>
      <c r="F344" s="9" t="n"/>
      <c r="G344" s="9" t="n"/>
      <c r="H344" s="10" t="n"/>
      <c r="I344" s="10" t="n"/>
      <c r="J344" s="11" t="n"/>
      <c r="K344" s="11" t="n"/>
      <c r="L344" s="9" t="n"/>
      <c r="M344" s="9" t="n"/>
    </row>
    <row r="345">
      <c r="A345" s="9" t="n"/>
      <c r="B345" s="9" t="n"/>
      <c r="C345" s="9" t="n"/>
      <c r="D345" s="9" t="n"/>
      <c r="E345" s="9" t="n"/>
      <c r="F345" s="9" t="n"/>
      <c r="G345" s="9" t="n"/>
      <c r="H345" s="10" t="n"/>
      <c r="I345" s="10" t="n"/>
      <c r="J345" s="11" t="n"/>
      <c r="K345" s="11" t="n"/>
      <c r="L345" s="9" t="n"/>
      <c r="M345" s="9" t="n"/>
    </row>
    <row r="346">
      <c r="A346" s="9" t="n"/>
      <c r="B346" s="9" t="n"/>
      <c r="C346" s="9" t="n"/>
      <c r="D346" s="9" t="n"/>
      <c r="E346" s="9" t="n"/>
      <c r="F346" s="9" t="n"/>
      <c r="G346" s="9" t="n"/>
      <c r="H346" s="10" t="n"/>
      <c r="I346" s="10" t="n"/>
      <c r="J346" s="11" t="n"/>
      <c r="K346" s="11" t="n"/>
      <c r="L346" s="9" t="n"/>
      <c r="M346" s="9" t="n"/>
    </row>
    <row r="347">
      <c r="A347" s="9" t="n"/>
      <c r="B347" s="9" t="n"/>
      <c r="C347" s="9" t="n"/>
      <c r="D347" s="9" t="n"/>
      <c r="E347" s="9" t="n"/>
      <c r="F347" s="9" t="n"/>
      <c r="G347" s="9" t="n"/>
      <c r="H347" s="10" t="n"/>
      <c r="I347" s="10" t="n"/>
      <c r="J347" s="11" t="n"/>
      <c r="K347" s="11" t="n"/>
      <c r="L347" s="9" t="n"/>
      <c r="M347" s="9" t="n"/>
    </row>
    <row r="348">
      <c r="A348" s="9" t="n"/>
      <c r="B348" s="9" t="n"/>
      <c r="C348" s="9" t="n"/>
      <c r="D348" s="9" t="n"/>
      <c r="E348" s="9" t="n"/>
      <c r="F348" s="9" t="n"/>
      <c r="G348" s="9" t="n"/>
      <c r="H348" s="10" t="n"/>
      <c r="I348" s="10" t="n"/>
      <c r="J348" s="11" t="n"/>
      <c r="K348" s="11" t="n"/>
      <c r="L348" s="9" t="n"/>
      <c r="M348" s="9" t="n"/>
    </row>
    <row r="349">
      <c r="A349" s="9" t="n"/>
      <c r="B349" s="9" t="n"/>
      <c r="C349" s="9" t="n"/>
      <c r="D349" s="9" t="n"/>
      <c r="E349" s="9" t="n"/>
      <c r="F349" s="9" t="n"/>
      <c r="G349" s="9" t="n"/>
      <c r="H349" s="10" t="n"/>
      <c r="I349" s="10" t="n"/>
      <c r="J349" s="11" t="n"/>
      <c r="K349" s="11" t="n"/>
      <c r="L349" s="9" t="n"/>
      <c r="M349" s="9" t="n"/>
    </row>
    <row r="350">
      <c r="A350" s="9" t="n"/>
      <c r="B350" s="9" t="n"/>
      <c r="C350" s="9" t="n"/>
      <c r="D350" s="9" t="n"/>
      <c r="E350" s="9" t="n"/>
      <c r="F350" s="9" t="n"/>
      <c r="G350" s="9" t="n"/>
      <c r="H350" s="10" t="n"/>
      <c r="I350" s="10" t="n"/>
      <c r="J350" s="11" t="n"/>
      <c r="K350" s="11" t="n"/>
      <c r="L350" s="9" t="n"/>
      <c r="M350" s="9" t="n"/>
    </row>
    <row r="351">
      <c r="A351" s="9" t="n"/>
      <c r="B351" s="9" t="n"/>
      <c r="C351" s="9" t="n"/>
      <c r="D351" s="9" t="n"/>
      <c r="E351" s="9" t="n"/>
      <c r="F351" s="9" t="n"/>
      <c r="G351" s="9" t="n"/>
      <c r="H351" s="10" t="n"/>
      <c r="I351" s="10" t="n"/>
      <c r="J351" s="11" t="n"/>
      <c r="K351" s="11" t="n"/>
      <c r="L351" s="9" t="n"/>
      <c r="M351" s="9" t="n"/>
    </row>
    <row r="352">
      <c r="A352" s="9" t="n"/>
      <c r="B352" s="9" t="n"/>
      <c r="C352" s="9" t="n"/>
      <c r="D352" s="9" t="n"/>
      <c r="E352" s="9" t="n"/>
      <c r="F352" s="9" t="n"/>
      <c r="G352" s="9" t="n"/>
      <c r="H352" s="10" t="n"/>
      <c r="I352" s="10" t="n"/>
      <c r="J352" s="11" t="n"/>
      <c r="K352" s="11" t="n"/>
      <c r="L352" s="9" t="n"/>
      <c r="M352" s="9" t="n"/>
    </row>
    <row r="353">
      <c r="A353" s="9" t="n"/>
      <c r="B353" s="9" t="n"/>
      <c r="C353" s="9" t="n"/>
      <c r="D353" s="9" t="n"/>
      <c r="E353" s="9" t="n"/>
      <c r="F353" s="9" t="n"/>
      <c r="G353" s="9" t="n"/>
      <c r="H353" s="10" t="n"/>
      <c r="I353" s="10" t="n"/>
      <c r="J353" s="11" t="n"/>
      <c r="K353" s="11" t="n"/>
      <c r="L353" s="9" t="n"/>
      <c r="M353" s="9" t="n"/>
    </row>
    <row r="354">
      <c r="A354" s="9" t="n"/>
      <c r="B354" s="9" t="n"/>
      <c r="C354" s="9" t="n"/>
      <c r="D354" s="9" t="n"/>
      <c r="E354" s="9" t="n"/>
      <c r="F354" s="9" t="n"/>
      <c r="G354" s="9" t="n"/>
      <c r="H354" s="10" t="n"/>
      <c r="I354" s="10" t="n"/>
      <c r="J354" s="11" t="n"/>
      <c r="K354" s="11" t="n"/>
      <c r="L354" s="9" t="n"/>
      <c r="M354" s="9" t="n"/>
    </row>
    <row r="355">
      <c r="A355" s="9" t="n"/>
      <c r="B355" s="9" t="n"/>
      <c r="C355" s="9" t="n"/>
      <c r="D355" s="9" t="n"/>
      <c r="E355" s="9" t="n"/>
      <c r="F355" s="9" t="n"/>
      <c r="G355" s="9" t="n"/>
      <c r="H355" s="10" t="n"/>
      <c r="I355" s="10" t="n"/>
      <c r="J355" s="11" t="n"/>
      <c r="K355" s="11" t="n"/>
      <c r="L355" s="9" t="n"/>
      <c r="M355" s="9" t="n"/>
    </row>
    <row r="356">
      <c r="A356" s="9" t="n"/>
      <c r="B356" s="9" t="n"/>
      <c r="C356" s="9" t="n"/>
      <c r="D356" s="9" t="n"/>
      <c r="E356" s="9" t="n"/>
      <c r="F356" s="9" t="n"/>
      <c r="G356" s="9" t="n"/>
      <c r="H356" s="10" t="n"/>
      <c r="I356" s="10" t="n"/>
      <c r="J356" s="11" t="n"/>
      <c r="K356" s="11" t="n"/>
      <c r="L356" s="9" t="n"/>
      <c r="M356" s="9" t="n"/>
    </row>
    <row r="357">
      <c r="A357" s="9" t="n"/>
      <c r="B357" s="9" t="n"/>
      <c r="C357" s="9" t="n"/>
      <c r="D357" s="9" t="n"/>
      <c r="E357" s="9" t="n"/>
      <c r="F357" s="9" t="n"/>
      <c r="G357" s="9" t="n"/>
      <c r="H357" s="10" t="n"/>
      <c r="I357" s="10" t="n"/>
      <c r="J357" s="11" t="n"/>
      <c r="K357" s="11" t="n"/>
      <c r="L357" s="9" t="n"/>
      <c r="M357" s="9" t="n"/>
    </row>
    <row r="358">
      <c r="A358" s="9" t="n"/>
      <c r="B358" s="9" t="n"/>
      <c r="C358" s="9" t="n"/>
      <c r="D358" s="9" t="n"/>
      <c r="E358" s="9" t="n"/>
      <c r="F358" s="9" t="n"/>
      <c r="G358" s="9" t="n"/>
      <c r="H358" s="10" t="n"/>
      <c r="I358" s="10" t="n"/>
      <c r="J358" s="11" t="n"/>
      <c r="K358" s="11" t="n"/>
      <c r="L358" s="9" t="n"/>
      <c r="M358" s="9" t="n"/>
    </row>
    <row r="359">
      <c r="A359" s="9" t="n"/>
      <c r="B359" s="9" t="n"/>
      <c r="C359" s="9" t="n"/>
      <c r="D359" s="9" t="n"/>
      <c r="E359" s="9" t="n"/>
      <c r="F359" s="9" t="n"/>
      <c r="G359" s="9" t="n"/>
      <c r="H359" s="10" t="n"/>
      <c r="I359" s="10" t="n"/>
      <c r="J359" s="11" t="n"/>
      <c r="K359" s="11" t="n"/>
      <c r="L359" s="9" t="n"/>
      <c r="M359" s="9" t="n"/>
    </row>
    <row r="360">
      <c r="A360" s="9" t="n"/>
      <c r="B360" s="9" t="n"/>
      <c r="C360" s="9" t="n"/>
      <c r="D360" s="9" t="n"/>
      <c r="E360" s="9" t="n"/>
      <c r="F360" s="9" t="n"/>
      <c r="G360" s="9" t="n"/>
      <c r="H360" s="10" t="n"/>
      <c r="I360" s="10" t="n"/>
      <c r="J360" s="11" t="n"/>
      <c r="K360" s="11" t="n"/>
      <c r="L360" s="9" t="n"/>
      <c r="M360" s="9" t="n"/>
    </row>
    <row r="361">
      <c r="A361" s="9" t="n"/>
      <c r="B361" s="9" t="n"/>
      <c r="C361" s="9" t="n"/>
      <c r="D361" s="9" t="n"/>
      <c r="E361" s="9" t="n"/>
      <c r="F361" s="9" t="n"/>
      <c r="G361" s="9" t="n"/>
      <c r="H361" s="10" t="n"/>
      <c r="I361" s="10" t="n"/>
      <c r="J361" s="11" t="n"/>
      <c r="K361" s="11" t="n"/>
      <c r="L361" s="9" t="n"/>
      <c r="M361" s="9" t="n"/>
    </row>
    <row r="362">
      <c r="A362" s="9" t="n"/>
      <c r="B362" s="9" t="n"/>
      <c r="C362" s="9" t="n"/>
      <c r="D362" s="9" t="n"/>
      <c r="E362" s="9" t="n"/>
      <c r="F362" s="9" t="n"/>
      <c r="G362" s="9" t="n"/>
      <c r="H362" s="10" t="n"/>
      <c r="I362" s="10" t="n"/>
      <c r="J362" s="11" t="n"/>
      <c r="K362" s="11" t="n"/>
      <c r="L362" s="9" t="n"/>
      <c r="M362" s="9" t="n"/>
    </row>
    <row r="363">
      <c r="A363" s="9" t="n"/>
      <c r="B363" s="9" t="n"/>
      <c r="C363" s="9" t="n"/>
      <c r="D363" s="9" t="n"/>
      <c r="E363" s="9" t="n"/>
      <c r="F363" s="9" t="n"/>
      <c r="G363" s="9" t="n"/>
      <c r="H363" s="10" t="n"/>
      <c r="I363" s="10" t="n"/>
      <c r="J363" s="11" t="n"/>
      <c r="K363" s="11" t="n"/>
      <c r="L363" s="9" t="n"/>
      <c r="M363" s="9" t="n"/>
    </row>
    <row r="364">
      <c r="A364" s="9" t="n"/>
      <c r="B364" s="9" t="n"/>
      <c r="C364" s="9" t="n"/>
      <c r="D364" s="9" t="n"/>
      <c r="E364" s="9" t="n"/>
      <c r="F364" s="9" t="n"/>
      <c r="G364" s="9" t="n"/>
      <c r="H364" s="10" t="n"/>
      <c r="I364" s="10" t="n"/>
      <c r="J364" s="11" t="n"/>
      <c r="K364" s="11" t="n"/>
      <c r="L364" s="9" t="n"/>
      <c r="M364" s="9" t="n"/>
    </row>
    <row r="365">
      <c r="A365" s="9" t="n"/>
      <c r="B365" s="9" t="n"/>
      <c r="C365" s="9" t="n"/>
      <c r="D365" s="9" t="n"/>
      <c r="E365" s="9" t="n"/>
      <c r="F365" s="9" t="n"/>
      <c r="G365" s="9" t="n"/>
      <c r="H365" s="10" t="n"/>
      <c r="I365" s="10" t="n"/>
      <c r="J365" s="11" t="n"/>
      <c r="K365" s="11" t="n"/>
      <c r="L365" s="9" t="n"/>
      <c r="M365" s="9" t="n"/>
    </row>
    <row r="366">
      <c r="A366" s="9" t="n"/>
      <c r="B366" s="9" t="n"/>
      <c r="C366" s="9" t="n"/>
      <c r="D366" s="9" t="n"/>
      <c r="E366" s="9" t="n"/>
      <c r="F366" s="9" t="n"/>
      <c r="G366" s="9" t="n"/>
      <c r="H366" s="10" t="n"/>
      <c r="I366" s="10" t="n"/>
      <c r="J366" s="11" t="n"/>
      <c r="K366" s="11" t="n"/>
      <c r="L366" s="9" t="n"/>
      <c r="M366" s="9" t="n"/>
    </row>
    <row r="367">
      <c r="A367" s="9" t="n"/>
      <c r="B367" s="9" t="n"/>
      <c r="C367" s="9" t="n"/>
      <c r="D367" s="9" t="n"/>
      <c r="E367" s="9" t="n"/>
      <c r="F367" s="9" t="n"/>
      <c r="G367" s="9" t="n"/>
      <c r="H367" s="10" t="n"/>
      <c r="I367" s="10" t="n"/>
      <c r="J367" s="11" t="n"/>
      <c r="K367" s="11" t="n"/>
      <c r="L367" s="9" t="n"/>
      <c r="M367" s="9" t="n"/>
    </row>
    <row r="368">
      <c r="A368" s="9" t="n"/>
      <c r="B368" s="9" t="n"/>
      <c r="C368" s="9" t="n"/>
      <c r="D368" s="9" t="n"/>
      <c r="E368" s="9" t="n"/>
      <c r="F368" s="9" t="n"/>
      <c r="G368" s="9" t="n"/>
      <c r="H368" s="10" t="n"/>
      <c r="I368" s="10" t="n"/>
      <c r="J368" s="11" t="n"/>
      <c r="K368" s="11" t="n"/>
      <c r="L368" s="9" t="n"/>
      <c r="M368" s="9" t="n"/>
    </row>
    <row r="369">
      <c r="A369" s="9" t="n"/>
      <c r="B369" s="9" t="n"/>
      <c r="C369" s="9" t="n"/>
      <c r="D369" s="9" t="n"/>
      <c r="E369" s="9" t="n"/>
      <c r="F369" s="9" t="n"/>
      <c r="G369" s="9" t="n"/>
      <c r="H369" s="10" t="n"/>
      <c r="I369" s="10" t="n"/>
      <c r="J369" s="11" t="n"/>
      <c r="K369" s="11" t="n"/>
      <c r="L369" s="9" t="n"/>
      <c r="M369" s="9" t="n"/>
    </row>
    <row r="370">
      <c r="A370" s="9" t="n"/>
      <c r="B370" s="9" t="n"/>
      <c r="C370" s="9" t="n"/>
      <c r="D370" s="9" t="n"/>
      <c r="E370" s="9" t="n"/>
      <c r="F370" s="9" t="n"/>
      <c r="G370" s="9" t="n"/>
      <c r="H370" s="10" t="n"/>
      <c r="I370" s="10" t="n"/>
      <c r="J370" s="11" t="n"/>
      <c r="K370" s="11" t="n"/>
      <c r="L370" s="9" t="n"/>
      <c r="M370" s="9" t="n"/>
    </row>
    <row r="371">
      <c r="A371" s="9" t="n"/>
      <c r="B371" s="9" t="n"/>
      <c r="C371" s="9" t="n"/>
      <c r="D371" s="9" t="n"/>
      <c r="E371" s="9" t="n"/>
      <c r="F371" s="9" t="n"/>
      <c r="G371" s="9" t="n"/>
      <c r="H371" s="10" t="n"/>
      <c r="I371" s="10" t="n"/>
      <c r="J371" s="11" t="n"/>
      <c r="K371" s="11" t="n"/>
      <c r="L371" s="9" t="n"/>
      <c r="M371" s="9" t="n"/>
    </row>
    <row r="372">
      <c r="A372" s="9" t="n"/>
      <c r="B372" s="9" t="n"/>
      <c r="C372" s="9" t="n"/>
      <c r="D372" s="9" t="n"/>
      <c r="E372" s="9" t="n"/>
      <c r="F372" s="9" t="n"/>
      <c r="G372" s="9" t="n"/>
      <c r="H372" s="10" t="n"/>
      <c r="I372" s="10" t="n"/>
      <c r="J372" s="11" t="n"/>
      <c r="K372" s="11" t="n"/>
      <c r="L372" s="9" t="n"/>
      <c r="M372" s="9" t="n"/>
    </row>
    <row r="373">
      <c r="A373" s="9" t="n"/>
      <c r="B373" s="9" t="n"/>
      <c r="C373" s="9" t="n"/>
      <c r="D373" s="9" t="n"/>
      <c r="E373" s="9" t="n"/>
      <c r="F373" s="9" t="n"/>
      <c r="G373" s="9" t="n"/>
      <c r="H373" s="10" t="n"/>
      <c r="I373" s="10" t="n"/>
      <c r="J373" s="11" t="n"/>
      <c r="K373" s="11" t="n"/>
      <c r="L373" s="9" t="n"/>
      <c r="M373" s="9" t="n"/>
    </row>
    <row r="374">
      <c r="A374" s="9" t="n"/>
      <c r="B374" s="9" t="n"/>
      <c r="C374" s="9" t="n"/>
      <c r="D374" s="9" t="n"/>
      <c r="E374" s="9" t="n"/>
      <c r="F374" s="9" t="n"/>
      <c r="G374" s="9" t="n"/>
      <c r="H374" s="10" t="n"/>
      <c r="I374" s="10" t="n"/>
      <c r="J374" s="11" t="n"/>
      <c r="K374" s="11" t="n"/>
      <c r="L374" s="9" t="n"/>
      <c r="M374" s="9" t="n"/>
    </row>
    <row r="375">
      <c r="A375" s="9" t="n"/>
      <c r="B375" s="9" t="n"/>
      <c r="C375" s="9" t="n"/>
      <c r="D375" s="9" t="n"/>
      <c r="E375" s="9" t="n"/>
      <c r="F375" s="9" t="n"/>
      <c r="G375" s="9" t="n"/>
      <c r="H375" s="10" t="n"/>
      <c r="I375" s="10" t="n"/>
      <c r="J375" s="11" t="n"/>
      <c r="K375" s="11" t="n"/>
      <c r="L375" s="9" t="n"/>
      <c r="M375" s="9" t="n"/>
    </row>
    <row r="376">
      <c r="A376" s="9" t="n"/>
      <c r="B376" s="9" t="n"/>
      <c r="C376" s="9" t="n"/>
      <c r="D376" s="9" t="n"/>
      <c r="E376" s="9" t="n"/>
      <c r="F376" s="9" t="n"/>
      <c r="G376" s="9" t="n"/>
      <c r="H376" s="10" t="n"/>
      <c r="I376" s="10" t="n"/>
      <c r="J376" s="11" t="n"/>
      <c r="K376" s="11" t="n"/>
      <c r="L376" s="9" t="n"/>
      <c r="M376" s="9" t="n"/>
    </row>
    <row r="377">
      <c r="A377" s="9" t="n"/>
      <c r="B377" s="9" t="n"/>
      <c r="C377" s="9" t="n"/>
      <c r="D377" s="9" t="n"/>
      <c r="E377" s="9" t="n"/>
      <c r="F377" s="9" t="n"/>
      <c r="G377" s="9" t="n"/>
      <c r="H377" s="10" t="n"/>
      <c r="I377" s="10" t="n"/>
      <c r="J377" s="11" t="n"/>
      <c r="K377" s="11" t="n"/>
      <c r="L377" s="9" t="n"/>
      <c r="M377" s="9" t="n"/>
    </row>
    <row r="378">
      <c r="A378" s="9" t="n"/>
      <c r="B378" s="9" t="n"/>
      <c r="C378" s="9" t="n"/>
      <c r="D378" s="9" t="n"/>
      <c r="E378" s="9" t="n"/>
      <c r="F378" s="9" t="n"/>
      <c r="G378" s="9" t="n"/>
      <c r="H378" s="10" t="n"/>
      <c r="I378" s="10" t="n"/>
      <c r="J378" s="11" t="n"/>
      <c r="K378" s="11" t="n"/>
      <c r="L378" s="9" t="n"/>
      <c r="M378" s="9" t="n"/>
    </row>
    <row r="379">
      <c r="A379" s="9" t="n"/>
      <c r="B379" s="9" t="n"/>
      <c r="C379" s="9" t="n"/>
      <c r="D379" s="9" t="n"/>
      <c r="E379" s="9" t="n"/>
      <c r="F379" s="9" t="n"/>
      <c r="G379" s="9" t="n"/>
      <c r="H379" s="10" t="n"/>
      <c r="I379" s="10" t="n"/>
      <c r="J379" s="11" t="n"/>
      <c r="K379" s="11" t="n"/>
      <c r="L379" s="9" t="n"/>
      <c r="M379" s="9" t="n"/>
    </row>
    <row r="380">
      <c r="A380" s="9" t="n"/>
      <c r="B380" s="9" t="n"/>
      <c r="C380" s="9" t="n"/>
      <c r="D380" s="9" t="n"/>
      <c r="E380" s="9" t="n"/>
      <c r="F380" s="9" t="n"/>
      <c r="G380" s="9" t="n"/>
      <c r="H380" s="10" t="n"/>
      <c r="I380" s="10" t="n"/>
      <c r="J380" s="11" t="n"/>
      <c r="K380" s="11" t="n"/>
      <c r="L380" s="9" t="n"/>
      <c r="M380" s="9" t="n"/>
    </row>
    <row r="381">
      <c r="A381" s="9" t="n"/>
      <c r="B381" s="9" t="n"/>
      <c r="C381" s="9" t="n"/>
      <c r="D381" s="9" t="n"/>
      <c r="E381" s="9" t="n"/>
      <c r="F381" s="9" t="n"/>
      <c r="G381" s="9" t="n"/>
      <c r="H381" s="10" t="n"/>
      <c r="I381" s="10" t="n"/>
      <c r="J381" s="11" t="n"/>
      <c r="K381" s="11" t="n"/>
      <c r="L381" s="9" t="n"/>
      <c r="M381" s="9" t="n"/>
    </row>
    <row r="382">
      <c r="A382" s="9" t="n"/>
      <c r="B382" s="9" t="n"/>
      <c r="C382" s="9" t="n"/>
      <c r="D382" s="9" t="n"/>
      <c r="E382" s="9" t="n"/>
      <c r="F382" s="9" t="n"/>
      <c r="G382" s="9" t="n"/>
      <c r="H382" s="10" t="n"/>
      <c r="I382" s="10" t="n"/>
      <c r="J382" s="11" t="n"/>
      <c r="K382" s="11" t="n"/>
      <c r="L382" s="9" t="n"/>
      <c r="M382" s="9" t="n"/>
    </row>
    <row r="383">
      <c r="A383" s="9" t="n"/>
      <c r="B383" s="9" t="n"/>
      <c r="C383" s="9" t="n"/>
      <c r="D383" s="9" t="n"/>
      <c r="E383" s="9" t="n"/>
      <c r="F383" s="9" t="n"/>
      <c r="G383" s="9" t="n"/>
      <c r="H383" s="10" t="n"/>
      <c r="I383" s="10" t="n"/>
      <c r="J383" s="11" t="n"/>
      <c r="K383" s="11" t="n"/>
      <c r="L383" s="9" t="n"/>
      <c r="M383" s="9" t="n"/>
    </row>
    <row r="384">
      <c r="A384" s="9" t="n"/>
      <c r="B384" s="9" t="n"/>
      <c r="C384" s="9" t="n"/>
      <c r="D384" s="9" t="n"/>
      <c r="E384" s="9" t="n"/>
      <c r="F384" s="9" t="n"/>
      <c r="G384" s="9" t="n"/>
      <c r="H384" s="10" t="n"/>
      <c r="I384" s="10" t="n"/>
      <c r="J384" s="11" t="n"/>
      <c r="K384" s="11" t="n"/>
      <c r="L384" s="9" t="n"/>
      <c r="M384" s="9" t="n"/>
    </row>
    <row r="385">
      <c r="A385" s="9" t="n"/>
      <c r="B385" s="9" t="n"/>
      <c r="C385" s="9" t="n"/>
      <c r="D385" s="9" t="n"/>
      <c r="E385" s="9" t="n"/>
      <c r="F385" s="9" t="n"/>
      <c r="G385" s="9" t="n"/>
      <c r="H385" s="10" t="n"/>
      <c r="I385" s="10" t="n"/>
      <c r="J385" s="11" t="n"/>
      <c r="K385" s="11" t="n"/>
      <c r="L385" s="9" t="n"/>
      <c r="M385" s="9" t="n"/>
    </row>
    <row r="386">
      <c r="A386" s="9" t="n"/>
      <c r="B386" s="9" t="n"/>
      <c r="C386" s="9" t="n"/>
      <c r="D386" s="9" t="n"/>
      <c r="E386" s="9" t="n"/>
      <c r="F386" s="9" t="n"/>
      <c r="G386" s="9" t="n"/>
      <c r="H386" s="10" t="n"/>
      <c r="I386" s="10" t="n"/>
      <c r="J386" s="11" t="n"/>
      <c r="K386" s="11" t="n"/>
      <c r="L386" s="9" t="n"/>
      <c r="M386" s="9" t="n"/>
    </row>
    <row r="387">
      <c r="A387" s="9" t="n"/>
      <c r="B387" s="9" t="n"/>
      <c r="C387" s="9" t="n"/>
      <c r="D387" s="9" t="n"/>
      <c r="E387" s="9" t="n"/>
      <c r="F387" s="9" t="n"/>
      <c r="G387" s="9" t="n"/>
      <c r="H387" s="10" t="n"/>
      <c r="I387" s="10" t="n"/>
      <c r="J387" s="11" t="n"/>
      <c r="K387" s="11" t="n"/>
      <c r="L387" s="9" t="n"/>
      <c r="M387" s="9" t="n"/>
    </row>
    <row r="388">
      <c r="A388" s="9" t="n"/>
      <c r="B388" s="9" t="n"/>
      <c r="C388" s="9" t="n"/>
      <c r="D388" s="9" t="n"/>
      <c r="E388" s="9" t="n"/>
      <c r="F388" s="9" t="n"/>
      <c r="G388" s="9" t="n"/>
      <c r="H388" s="10" t="n"/>
      <c r="I388" s="10" t="n"/>
      <c r="J388" s="11" t="n"/>
      <c r="K388" s="11" t="n"/>
      <c r="L388" s="9" t="n"/>
      <c r="M388" s="9" t="n"/>
    </row>
    <row r="389">
      <c r="A389" s="9" t="n"/>
      <c r="B389" s="9" t="n"/>
      <c r="C389" s="9" t="n"/>
      <c r="D389" s="9" t="n"/>
      <c r="E389" s="9" t="n"/>
      <c r="F389" s="9" t="n"/>
      <c r="G389" s="9" t="n"/>
      <c r="H389" s="10" t="n"/>
      <c r="I389" s="10" t="n"/>
      <c r="J389" s="11" t="n"/>
      <c r="K389" s="11" t="n"/>
      <c r="L389" s="9" t="n"/>
      <c r="M389" s="9" t="n"/>
    </row>
    <row r="390">
      <c r="A390" s="9" t="n"/>
      <c r="B390" s="9" t="n"/>
      <c r="C390" s="9" t="n"/>
      <c r="D390" s="9" t="n"/>
      <c r="E390" s="9" t="n"/>
      <c r="F390" s="9" t="n"/>
      <c r="G390" s="9" t="n"/>
      <c r="H390" s="10" t="n"/>
      <c r="I390" s="10" t="n"/>
      <c r="J390" s="11" t="n"/>
      <c r="K390" s="11" t="n"/>
      <c r="L390" s="9" t="n"/>
      <c r="M390" s="9" t="n"/>
    </row>
    <row r="391">
      <c r="A391" s="9" t="n"/>
      <c r="B391" s="9" t="n"/>
      <c r="C391" s="9" t="n"/>
      <c r="D391" s="9" t="n"/>
      <c r="E391" s="9" t="n"/>
      <c r="F391" s="9" t="n"/>
      <c r="G391" s="9" t="n"/>
      <c r="H391" s="10" t="n"/>
      <c r="I391" s="10" t="n"/>
      <c r="J391" s="11" t="n"/>
      <c r="K391" s="11" t="n"/>
      <c r="L391" s="9" t="n"/>
      <c r="M391" s="9" t="n"/>
    </row>
    <row r="392">
      <c r="A392" s="9" t="n"/>
      <c r="B392" s="9" t="n"/>
      <c r="C392" s="9" t="n"/>
      <c r="D392" s="9" t="n"/>
      <c r="E392" s="9" t="n"/>
      <c r="F392" s="9" t="n"/>
      <c r="G392" s="9" t="n"/>
      <c r="H392" s="10" t="n"/>
      <c r="I392" s="10" t="n"/>
      <c r="J392" s="11" t="n"/>
      <c r="K392" s="11" t="n"/>
      <c r="L392" s="9" t="n"/>
      <c r="M392" s="9" t="n"/>
    </row>
    <row r="393">
      <c r="A393" s="9" t="n"/>
      <c r="B393" s="9" t="n"/>
      <c r="C393" s="9" t="n"/>
      <c r="D393" s="9" t="n"/>
      <c r="E393" s="9" t="n"/>
      <c r="F393" s="9" t="n"/>
      <c r="G393" s="9" t="n"/>
      <c r="H393" s="10" t="n"/>
      <c r="I393" s="10" t="n"/>
      <c r="J393" s="11" t="n"/>
      <c r="K393" s="11" t="n"/>
      <c r="L393" s="9" t="n"/>
      <c r="M393" s="9" t="n"/>
    </row>
    <row r="394">
      <c r="A394" s="9" t="n"/>
      <c r="B394" s="9" t="n"/>
      <c r="C394" s="9" t="n"/>
      <c r="D394" s="9" t="n"/>
      <c r="E394" s="9" t="n"/>
      <c r="F394" s="9" t="n"/>
      <c r="G394" s="9" t="n"/>
      <c r="H394" s="10" t="n"/>
      <c r="I394" s="10" t="n"/>
      <c r="J394" s="11" t="n"/>
      <c r="K394" s="11" t="n"/>
      <c r="L394" s="9" t="n"/>
      <c r="M394" s="9" t="n"/>
    </row>
    <row r="395">
      <c r="A395" s="9" t="n"/>
      <c r="B395" s="9" t="n"/>
      <c r="C395" s="9" t="n"/>
      <c r="D395" s="9" t="n"/>
      <c r="E395" s="9" t="n"/>
      <c r="F395" s="9" t="n"/>
      <c r="G395" s="9" t="n"/>
      <c r="H395" s="10" t="n"/>
      <c r="I395" s="10" t="n"/>
      <c r="J395" s="11" t="n"/>
      <c r="K395" s="11" t="n"/>
      <c r="L395" s="9" t="n"/>
      <c r="M395" s="9" t="n"/>
    </row>
    <row r="396">
      <c r="A396" s="9" t="n"/>
      <c r="B396" s="9" t="n"/>
      <c r="C396" s="9" t="n"/>
      <c r="D396" s="9" t="n"/>
      <c r="E396" s="9" t="n"/>
      <c r="F396" s="9" t="n"/>
      <c r="G396" s="9" t="n"/>
      <c r="H396" s="10" t="n"/>
      <c r="I396" s="10" t="n"/>
      <c r="J396" s="11" t="n"/>
      <c r="K396" s="11" t="n"/>
      <c r="L396" s="9" t="n"/>
      <c r="M396" s="9" t="n"/>
    </row>
    <row r="397">
      <c r="A397" s="9" t="n"/>
      <c r="B397" s="9" t="n"/>
      <c r="C397" s="9" t="n"/>
      <c r="D397" s="9" t="n"/>
      <c r="E397" s="9" t="n"/>
      <c r="F397" s="9" t="n"/>
      <c r="G397" s="9" t="n"/>
      <c r="H397" s="10" t="n"/>
      <c r="I397" s="10" t="n"/>
      <c r="J397" s="11" t="n"/>
      <c r="K397" s="11" t="n"/>
      <c r="L397" s="9" t="n"/>
      <c r="M397" s="9" t="n"/>
    </row>
    <row r="398">
      <c r="A398" s="9" t="n"/>
      <c r="B398" s="9" t="n"/>
      <c r="C398" s="9" t="n"/>
      <c r="D398" s="9" t="n"/>
      <c r="E398" s="9" t="n"/>
      <c r="F398" s="9" t="n"/>
      <c r="G398" s="9" t="n"/>
      <c r="H398" s="10" t="n"/>
      <c r="I398" s="10" t="n"/>
      <c r="J398" s="11" t="n"/>
      <c r="K398" s="11" t="n"/>
      <c r="L398" s="9" t="n"/>
      <c r="M398" s="9" t="n"/>
    </row>
    <row r="399">
      <c r="A399" s="9" t="n"/>
      <c r="B399" s="9" t="n"/>
      <c r="C399" s="9" t="n"/>
      <c r="D399" s="9" t="n"/>
      <c r="E399" s="9" t="n"/>
      <c r="F399" s="9" t="n"/>
      <c r="G399" s="9" t="n"/>
      <c r="H399" s="10" t="n"/>
      <c r="I399" s="10" t="n"/>
      <c r="J399" s="11" t="n"/>
      <c r="K399" s="11" t="n"/>
      <c r="L399" s="9" t="n"/>
      <c r="M399" s="9" t="n"/>
    </row>
    <row r="400">
      <c r="A400" s="9" t="n"/>
      <c r="B400" s="9" t="n"/>
      <c r="C400" s="9" t="n"/>
      <c r="D400" s="9" t="n"/>
      <c r="E400" s="9" t="n"/>
      <c r="F400" s="9" t="n"/>
      <c r="G400" s="9" t="n"/>
      <c r="H400" s="10" t="n"/>
      <c r="I400" s="10" t="n"/>
      <c r="J400" s="11" t="n"/>
      <c r="K400" s="11" t="n"/>
      <c r="L400" s="9" t="n"/>
      <c r="M400" s="9" t="n"/>
    </row>
    <row r="401">
      <c r="A401" s="9" t="n"/>
      <c r="B401" s="9" t="n"/>
      <c r="C401" s="9" t="n"/>
      <c r="D401" s="9" t="n"/>
      <c r="E401" s="9" t="n"/>
      <c r="F401" s="9" t="n"/>
      <c r="G401" s="9" t="n"/>
      <c r="H401" s="10" t="n"/>
      <c r="I401" s="10" t="n"/>
      <c r="J401" s="11" t="n"/>
      <c r="K401" s="11" t="n"/>
      <c r="L401" s="9" t="n"/>
      <c r="M401" s="9" t="n"/>
    </row>
  </sheetData>
  <dataValidations count="1">
    <dataValidation sqref="D2:D401" showDropDown="0" showInputMessage="0" showErrorMessage="0" allowBlank="1" type="list">
      <formula1>"Federal,State,State (pass-through),Local,Foundation,Corporate,Individual,Other"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4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1" customWidth="1" min="2" max="2"/>
    <col width="30" customWidth="1" min="3" max="3"/>
    <col width="22" customWidth="1" min="4" max="4"/>
    <col width="40" customWidth="1" min="5" max="5"/>
    <col width="12" customWidth="1" min="6" max="6"/>
    <col width="13" customWidth="1" min="7" max="7"/>
    <col width="16" customWidth="1" min="8" max="8"/>
    <col width="14" customWidth="1" min="9" max="9"/>
    <col width="13" customWidth="1" min="10" max="10"/>
    <col width="15" customWidth="1" min="11" max="11"/>
    <col width="13" customWidth="1" min="12" max="12"/>
    <col width="32" customWidth="1" min="13" max="13"/>
  </cols>
  <sheetData>
    <row r="1" ht="30" customHeight="1">
      <c r="A1" s="5" t="inlineStr">
        <is>
          <t>Obligation ID</t>
        </is>
      </c>
      <c r="B1" s="5" t="inlineStr">
        <is>
          <t>Grant ID</t>
        </is>
      </c>
      <c r="C1" s="5" t="inlineStr">
        <is>
          <t>Grant name (auto)</t>
        </is>
      </c>
      <c r="D1" s="5" t="inlineStr">
        <is>
          <t>Obligation type</t>
        </is>
      </c>
      <c r="E1" s="5" t="inlineStr">
        <is>
          <t>What is owed</t>
        </is>
      </c>
      <c r="F1" s="5" t="inlineStr">
        <is>
          <t>Due date</t>
        </is>
      </c>
      <c r="G1" s="5" t="inlineStr">
        <is>
          <t>Frequency</t>
        </is>
      </c>
      <c r="H1" s="5" t="inlineStr">
        <is>
          <t>Owner</t>
        </is>
      </c>
      <c r="I1" s="5" t="inlineStr">
        <is>
          <t>Status</t>
        </is>
      </c>
      <c r="J1" s="5" t="inlineStr">
        <is>
          <t>Days until due</t>
        </is>
      </c>
      <c r="K1" s="5" t="inlineStr">
        <is>
          <t>Flag (auto)</t>
        </is>
      </c>
      <c r="L1" s="5" t="inlineStr">
        <is>
          <t>Submitted on</t>
        </is>
      </c>
      <c r="M1" s="5" t="inlineStr">
        <is>
          <t>Notes</t>
        </is>
      </c>
    </row>
    <row r="2">
      <c r="A2" s="6" t="inlineStr">
        <is>
          <t>O-001</t>
        </is>
      </c>
      <c r="B2" s="6" t="inlineStr">
        <is>
          <t>G-001</t>
        </is>
      </c>
      <c r="C2" s="6">
        <f>IF($B2="","",IFERROR(INDEX(Grants!$B$2:$B$200,MATCH($B2,Grants!$A$2:$A$200,0)),"⚠ Grant ID not found"))</f>
        <v/>
      </c>
      <c r="D2" s="6" t="inlineStr">
        <is>
          <t>Financial report (FFR)</t>
        </is>
      </c>
      <c r="E2" s="6" t="inlineStr">
        <is>
          <t>SF-425 quarterly federal financial report</t>
        </is>
      </c>
      <c r="F2" s="7" t="n">
        <v>46265</v>
      </c>
      <c r="G2" s="6" t="inlineStr">
        <is>
          <t>Quarterly</t>
        </is>
      </c>
      <c r="H2" s="6" t="inlineStr">
        <is>
          <t>Finance</t>
        </is>
      </c>
      <c r="I2" s="6" t="inlineStr">
        <is>
          <t>In progress</t>
        </is>
      </c>
      <c r="J2" s="12">
        <f>IF($F2="","",$F2-TODAY())</f>
        <v/>
      </c>
      <c r="K2" s="13">
        <f>IF($F2="","",IF(OR($I2="Submitted",$I2="Accepted",$I2="N/A"),"Done",IF($J2&lt;0,"Overdue",IF($J2&lt;=7,"Due ≤7 days",IF($J2&lt;=14,"Due ≤14 days",IF($J2&lt;=30,"Due ≤30 days","Scheduled"))))))</f>
        <v/>
      </c>
      <c r="L2" s="7" t="n"/>
      <c r="M2" s="6" t="inlineStr"/>
    </row>
    <row r="3">
      <c r="A3" s="6" t="inlineStr">
        <is>
          <t>O-002</t>
        </is>
      </c>
      <c r="B3" s="6" t="inlineStr">
        <is>
          <t>G-001</t>
        </is>
      </c>
      <c r="C3" s="6">
        <f>IF($B3="","",IFERROR(INDEX(Grants!$B$2:$B$200,MATCH($B3,Grants!$A$2:$A$200,0)),"⚠ Grant ID not found"))</f>
        <v/>
      </c>
      <c r="D3" s="6" t="inlineStr">
        <is>
          <t>Performance report</t>
        </is>
      </c>
      <c r="E3" s="6" t="inlineStr">
        <is>
          <t>Quarterly programme narrative + participant counts</t>
        </is>
      </c>
      <c r="F3" s="7" t="n">
        <v>46272</v>
      </c>
      <c r="G3" s="6" t="inlineStr">
        <is>
          <t>Quarterly</t>
        </is>
      </c>
      <c r="H3" s="6" t="inlineStr">
        <is>
          <t>Programme</t>
        </is>
      </c>
      <c r="I3" s="6" t="inlineStr">
        <is>
          <t>Not started</t>
        </is>
      </c>
      <c r="J3" s="12">
        <f>IF($F3="","",$F3-TODAY())</f>
        <v/>
      </c>
      <c r="K3" s="13">
        <f>IF($F3="","",IF(OR($I3="Submitted",$I3="Accepted",$I3="N/A"),"Done",IF($J3&lt;0,"Overdue",IF($J3&lt;=7,"Due ≤7 days",IF($J3&lt;=14,"Due ≤14 days",IF($J3&lt;=30,"Due ≤30 days","Scheduled"))))))</f>
        <v/>
      </c>
      <c r="L3" s="7" t="n"/>
      <c r="M3" s="6" t="inlineStr"/>
    </row>
    <row r="4">
      <c r="A4" s="6" t="inlineStr">
        <is>
          <t>O-003</t>
        </is>
      </c>
      <c r="B4" s="6" t="inlineStr">
        <is>
          <t>G-001</t>
        </is>
      </c>
      <c r="C4" s="6">
        <f>IF($B4="","",IFERROR(INDEX(Grants!$B$2:$B$200,MATCH($B4,Grants!$A$2:$A$200,0)),"⚠ Grant ID not found"))</f>
        <v/>
      </c>
      <c r="D4" s="6" t="inlineStr">
        <is>
          <t>Match certification</t>
        </is>
      </c>
      <c r="E4" s="6" t="inlineStr">
        <is>
          <t>Certify $50,000 non-federal share for the period</t>
        </is>
      </c>
      <c r="F4" s="7" t="n">
        <v>46286</v>
      </c>
      <c r="G4" s="6" t="inlineStr">
        <is>
          <t>Annual</t>
        </is>
      </c>
      <c r="H4" s="6" t="inlineStr">
        <is>
          <t>Finance</t>
        </is>
      </c>
      <c r="I4" s="6" t="inlineStr">
        <is>
          <t>Not started</t>
        </is>
      </c>
      <c r="J4" s="12">
        <f>IF($F4="","",$F4-TODAY())</f>
        <v/>
      </c>
      <c r="K4" s="13">
        <f>IF($F4="","",IF(OR($I4="Submitted",$I4="Accepted",$I4="N/A"),"Done",IF($J4&lt;0,"Overdue",IF($J4&lt;=7,"Due ≤7 days",IF($J4&lt;=14,"Due ≤14 days",IF($J4&lt;=30,"Due ≤30 days","Scheduled"))))))</f>
        <v/>
      </c>
      <c r="L4" s="7" t="n"/>
      <c r="M4" s="6" t="inlineStr">
        <is>
          <t>Match is 20% of award</t>
        </is>
      </c>
    </row>
    <row r="5">
      <c r="A5" s="6" t="inlineStr">
        <is>
          <t>O-004</t>
        </is>
      </c>
      <c r="B5" s="6" t="inlineStr">
        <is>
          <t>G-002</t>
        </is>
      </c>
      <c r="C5" s="6">
        <f>IF($B5="","",IFERROR(INDEX(Grants!$B$2:$B$200,MATCH($B5,Grants!$A$2:$A$200,0)),"⚠ Grant ID not found"))</f>
        <v/>
      </c>
      <c r="D5" s="6" t="inlineStr">
        <is>
          <t>Performance report</t>
        </is>
      </c>
      <c r="E5" s="6" t="inlineStr">
        <is>
          <t>Mid-year literacy outcomes report to the state</t>
        </is>
      </c>
      <c r="F5" s="7" t="n">
        <v>46255</v>
      </c>
      <c r="G5" s="6" t="inlineStr">
        <is>
          <t>Semi-annual</t>
        </is>
      </c>
      <c r="H5" s="6" t="inlineStr">
        <is>
          <t>Programme</t>
        </is>
      </c>
      <c r="I5" s="6" t="inlineStr">
        <is>
          <t>Not started</t>
        </is>
      </c>
      <c r="J5" s="12">
        <f>IF($F5="","",$F5-TODAY())</f>
        <v/>
      </c>
      <c r="K5" s="13">
        <f>IF($F5="","",IF(OR($I5="Submitted",$I5="Accepted",$I5="N/A"),"Done",IF($J5&lt;0,"Overdue",IF($J5&lt;=7,"Due ≤7 days",IF($J5&lt;=14,"Due ≤14 days",IF($J5&lt;=30,"Due ≤30 days","Scheduled"))))))</f>
        <v/>
      </c>
      <c r="L5" s="7" t="n"/>
      <c r="M5" s="6" t="inlineStr">
        <is>
          <t>OVERDUE — example</t>
        </is>
      </c>
    </row>
    <row r="6">
      <c r="A6" s="6" t="inlineStr">
        <is>
          <t>O-005</t>
        </is>
      </c>
      <c r="B6" s="6" t="inlineStr">
        <is>
          <t>G-002</t>
        </is>
      </c>
      <c r="C6" s="6">
        <f>IF($B6="","",IFERROR(INDEX(Grants!$B$2:$B$200,MATCH($B6,Grants!$A$2:$A$200,0)),"⚠ Grant ID not found"))</f>
        <v/>
      </c>
      <c r="D6" s="6" t="inlineStr">
        <is>
          <t>Budget revision window</t>
        </is>
      </c>
      <c r="E6" s="6" t="inlineStr">
        <is>
          <t>Last date to request a budget revision</t>
        </is>
      </c>
      <c r="F6" s="7" t="n">
        <v>46313</v>
      </c>
      <c r="G6" s="6" t="inlineStr">
        <is>
          <t>One-off</t>
        </is>
      </c>
      <c r="H6" s="6" t="inlineStr">
        <is>
          <t>Finance</t>
        </is>
      </c>
      <c r="I6" s="6" t="inlineStr">
        <is>
          <t>Not started</t>
        </is>
      </c>
      <c r="J6" s="12">
        <f>IF($F6="","",$F6-TODAY())</f>
        <v/>
      </c>
      <c r="K6" s="13">
        <f>IF($F6="","",IF(OR($I6="Submitted",$I6="Accepted",$I6="N/A"),"Done",IF($J6&lt;0,"Overdue",IF($J6&lt;=7,"Due ≤7 days",IF($J6&lt;=14,"Due ≤14 days",IF($J6&lt;=30,"Due ≤30 days","Scheduled"))))))</f>
        <v/>
      </c>
      <c r="L6" s="7" t="n"/>
      <c r="M6" s="6" t="inlineStr"/>
    </row>
    <row r="7">
      <c r="A7" s="6" t="inlineStr">
        <is>
          <t>O-006</t>
        </is>
      </c>
      <c r="B7" s="6" t="inlineStr">
        <is>
          <t>G-002</t>
        </is>
      </c>
      <c r="C7" s="6">
        <f>IF($B7="","",IFERROR(INDEX(Grants!$B$2:$B$200,MATCH($B7,Grants!$A$2:$A$200,0)),"⚠ Grant ID not found"))</f>
        <v/>
      </c>
      <c r="D7" s="6" t="inlineStr">
        <is>
          <t>Financial report (FFR)</t>
        </is>
      </c>
      <c r="E7" s="6" t="inlineStr">
        <is>
          <t>Semi-annual expenditure report</t>
        </is>
      </c>
      <c r="F7" s="7" t="n">
        <v>46279</v>
      </c>
      <c r="G7" s="6" t="inlineStr">
        <is>
          <t>Semi-annual</t>
        </is>
      </c>
      <c r="H7" s="6" t="inlineStr">
        <is>
          <t>Finance</t>
        </is>
      </c>
      <c r="I7" s="6" t="inlineStr">
        <is>
          <t>Submitted</t>
        </is>
      </c>
      <c r="J7" s="12">
        <f>IF($F7="","",$F7-TODAY())</f>
        <v/>
      </c>
      <c r="K7" s="13">
        <f>IF($F7="","",IF(OR($I7="Submitted",$I7="Accepted",$I7="N/A"),"Done",IF($J7&lt;0,"Overdue",IF($J7&lt;=7,"Due ≤7 days",IF($J7&lt;=14,"Due ≤14 days",IF($J7&lt;=30,"Due ≤30 days","Scheduled"))))))</f>
        <v/>
      </c>
      <c r="L7" s="7" t="n">
        <v>46259</v>
      </c>
      <c r="M7" s="6" t="inlineStr">
        <is>
          <t>Filed early</t>
        </is>
      </c>
    </row>
    <row r="8">
      <c r="A8" s="6" t="inlineStr">
        <is>
          <t>O-007</t>
        </is>
      </c>
      <c r="B8" s="6" t="inlineStr">
        <is>
          <t>G-003</t>
        </is>
      </c>
      <c r="C8" s="6">
        <f>IF($B8="","",IFERROR(INDEX(Grants!$B$2:$B$200,MATCH($B8,Grants!$A$2:$A$200,0)),"⚠ Grant ID not found"))</f>
        <v/>
      </c>
      <c r="D8" s="6" t="inlineStr">
        <is>
          <t>Final report</t>
        </is>
      </c>
      <c r="E8" s="6" t="inlineStr">
        <is>
          <t>Narrative + photos on completion of the works</t>
        </is>
      </c>
      <c r="F8" s="7" t="n">
        <v>46551</v>
      </c>
      <c r="G8" s="6" t="inlineStr">
        <is>
          <t>One-off</t>
        </is>
      </c>
      <c r="H8" s="6" t="inlineStr">
        <is>
          <t>Programme</t>
        </is>
      </c>
      <c r="I8" s="6" t="inlineStr">
        <is>
          <t>Not started</t>
        </is>
      </c>
      <c r="J8" s="12">
        <f>IF($F8="","",$F8-TODAY())</f>
        <v/>
      </c>
      <c r="K8" s="13">
        <f>IF($F8="","",IF(OR($I8="Submitted",$I8="Accepted",$I8="N/A"),"Done",IF($J8&lt;0,"Overdue",IF($J8&lt;=7,"Due ≤7 days",IF($J8&lt;=14,"Due ≤14 days",IF($J8&lt;=30,"Due ≤30 days","Scheduled"))))))</f>
        <v/>
      </c>
      <c r="L8" s="7" t="n"/>
      <c r="M8" s="6" t="inlineStr"/>
    </row>
    <row r="9">
      <c r="A9" s="6" t="inlineStr">
        <is>
          <t>O-008</t>
        </is>
      </c>
      <c r="B9" s="6" t="inlineStr">
        <is>
          <t>G-001</t>
        </is>
      </c>
      <c r="C9" s="6">
        <f>IF($B9="","",IFERROR(INDEX(Grants!$B$2:$B$200,MATCH($B9,Grants!$A$2:$A$200,0)),"⚠ Grant ID not found"))</f>
        <v/>
      </c>
      <c r="D9" s="6" t="inlineStr">
        <is>
          <t>Audit</t>
        </is>
      </c>
      <c r="E9" s="6" t="inlineStr">
        <is>
          <t>Single audit — due 9 months after fiscal year end</t>
        </is>
      </c>
      <c r="F9" s="7" t="n">
        <v>46381</v>
      </c>
      <c r="G9" s="6" t="inlineStr">
        <is>
          <t>Annual</t>
        </is>
      </c>
      <c r="H9" s="6" t="inlineStr">
        <is>
          <t>Finance</t>
        </is>
      </c>
      <c r="I9" s="6" t="inlineStr">
        <is>
          <t>Not started</t>
        </is>
      </c>
      <c r="J9" s="12">
        <f>IF($F9="","",$F9-TODAY())</f>
        <v/>
      </c>
      <c r="K9" s="13">
        <f>IF($F9="","",IF(OR($I9="Submitted",$I9="Accepted",$I9="N/A"),"Done",IF($J9&lt;0,"Overdue",IF($J9&lt;=7,"Due ≤7 days",IF($J9&lt;=14,"Due ≤14 days",IF($J9&lt;=30,"Due ≤30 days","Scheduled"))))))</f>
        <v/>
      </c>
      <c r="L9" s="7" t="n"/>
      <c r="M9" s="6" t="inlineStr">
        <is>
          <t>Applies once federal spend passes the single audit threshold</t>
        </is>
      </c>
    </row>
    <row r="10">
      <c r="A10" s="9" t="n"/>
      <c r="B10" s="9" t="n"/>
      <c r="C10" s="9">
        <f>IF($B10="","",IFERROR(INDEX(Grants!$B$2:$B$200,MATCH($B10,Grants!$A$2:$A$200,0)),"⚠ Grant ID not found"))</f>
        <v/>
      </c>
      <c r="D10" s="9" t="n"/>
      <c r="E10" s="9" t="n"/>
      <c r="F10" s="10" t="n"/>
      <c r="G10" s="9" t="n"/>
      <c r="H10" s="9" t="n"/>
      <c r="I10" s="9" t="n"/>
      <c r="J10" s="14">
        <f>IF($F10="","",$F10-TODAY())</f>
        <v/>
      </c>
      <c r="K10" s="13">
        <f>IF($F10="","",IF(OR($I10="Submitted",$I10="Accepted",$I10="N/A"),"Done",IF($J10&lt;0,"Overdue",IF($J10&lt;=7,"Due ≤7 days",IF($J10&lt;=14,"Due ≤14 days",IF($J10&lt;=30,"Due ≤30 days","Scheduled"))))))</f>
        <v/>
      </c>
      <c r="L10" s="10" t="n"/>
      <c r="M10" s="9" t="n"/>
    </row>
    <row r="11">
      <c r="A11" s="9" t="n"/>
      <c r="B11" s="9" t="n"/>
      <c r="C11" s="9">
        <f>IF($B11="","",IFERROR(INDEX(Grants!$B$2:$B$200,MATCH($B11,Grants!$A$2:$A$200,0)),"⚠ Grant ID not found"))</f>
        <v/>
      </c>
      <c r="D11" s="9" t="n"/>
      <c r="E11" s="9" t="n"/>
      <c r="F11" s="10" t="n"/>
      <c r="G11" s="9" t="n"/>
      <c r="H11" s="9" t="n"/>
      <c r="I11" s="9" t="n"/>
      <c r="J11" s="14">
        <f>IF($F11="","",$F11-TODAY())</f>
        <v/>
      </c>
      <c r="K11" s="13">
        <f>IF($F11="","",IF(OR($I11="Submitted",$I11="Accepted",$I11="N/A"),"Done",IF($J11&lt;0,"Overdue",IF($J11&lt;=7,"Due ≤7 days",IF($J11&lt;=14,"Due ≤14 days",IF($J11&lt;=30,"Due ≤30 days","Scheduled"))))))</f>
        <v/>
      </c>
      <c r="L11" s="10" t="n"/>
      <c r="M11" s="9" t="n"/>
    </row>
    <row r="12">
      <c r="A12" s="9" t="n"/>
      <c r="B12" s="9" t="n"/>
      <c r="C12" s="9">
        <f>IF($B12="","",IFERROR(INDEX(Grants!$B$2:$B$200,MATCH($B12,Grants!$A$2:$A$200,0)),"⚠ Grant ID not found"))</f>
        <v/>
      </c>
      <c r="D12" s="9" t="n"/>
      <c r="E12" s="9" t="n"/>
      <c r="F12" s="10" t="n"/>
      <c r="G12" s="9" t="n"/>
      <c r="H12" s="9" t="n"/>
      <c r="I12" s="9" t="n"/>
      <c r="J12" s="14">
        <f>IF($F12="","",$F12-TODAY())</f>
        <v/>
      </c>
      <c r="K12" s="13">
        <f>IF($F12="","",IF(OR($I12="Submitted",$I12="Accepted",$I12="N/A"),"Done",IF($J12&lt;0,"Overdue",IF($J12&lt;=7,"Due ≤7 days",IF($J12&lt;=14,"Due ≤14 days",IF($J12&lt;=30,"Due ≤30 days","Scheduled"))))))</f>
        <v/>
      </c>
      <c r="L12" s="10" t="n"/>
      <c r="M12" s="9" t="n"/>
    </row>
    <row r="13">
      <c r="A13" s="9" t="n"/>
      <c r="B13" s="9" t="n"/>
      <c r="C13" s="9">
        <f>IF($B13="","",IFERROR(INDEX(Grants!$B$2:$B$200,MATCH($B13,Grants!$A$2:$A$200,0)),"⚠ Grant ID not found"))</f>
        <v/>
      </c>
      <c r="D13" s="9" t="n"/>
      <c r="E13" s="9" t="n"/>
      <c r="F13" s="10" t="n"/>
      <c r="G13" s="9" t="n"/>
      <c r="H13" s="9" t="n"/>
      <c r="I13" s="9" t="n"/>
      <c r="J13" s="14">
        <f>IF($F13="","",$F13-TODAY())</f>
        <v/>
      </c>
      <c r="K13" s="13">
        <f>IF($F13="","",IF(OR($I13="Submitted",$I13="Accepted",$I13="N/A"),"Done",IF($J13&lt;0,"Overdue",IF($J13&lt;=7,"Due ≤7 days",IF($J13&lt;=14,"Due ≤14 days",IF($J13&lt;=30,"Due ≤30 days","Scheduled"))))))</f>
        <v/>
      </c>
      <c r="L13" s="10" t="n"/>
      <c r="M13" s="9" t="n"/>
    </row>
    <row r="14">
      <c r="A14" s="9" t="n"/>
      <c r="B14" s="9" t="n"/>
      <c r="C14" s="9">
        <f>IF($B14="","",IFERROR(INDEX(Grants!$B$2:$B$200,MATCH($B14,Grants!$A$2:$A$200,0)),"⚠ Grant ID not found"))</f>
        <v/>
      </c>
      <c r="D14" s="9" t="n"/>
      <c r="E14" s="9" t="n"/>
      <c r="F14" s="10" t="n"/>
      <c r="G14" s="9" t="n"/>
      <c r="H14" s="9" t="n"/>
      <c r="I14" s="9" t="n"/>
      <c r="J14" s="14">
        <f>IF($F14="","",$F14-TODAY())</f>
        <v/>
      </c>
      <c r="K14" s="13">
        <f>IF($F14="","",IF(OR($I14="Submitted",$I14="Accepted",$I14="N/A"),"Done",IF($J14&lt;0,"Overdue",IF($J14&lt;=7,"Due ≤7 days",IF($J14&lt;=14,"Due ≤14 days",IF($J14&lt;=30,"Due ≤30 days","Scheduled"))))))</f>
        <v/>
      </c>
      <c r="L14" s="10" t="n"/>
      <c r="M14" s="9" t="n"/>
    </row>
    <row r="15">
      <c r="A15" s="9" t="n"/>
      <c r="B15" s="9" t="n"/>
      <c r="C15" s="9">
        <f>IF($B15="","",IFERROR(INDEX(Grants!$B$2:$B$200,MATCH($B15,Grants!$A$2:$A$200,0)),"⚠ Grant ID not found"))</f>
        <v/>
      </c>
      <c r="D15" s="9" t="n"/>
      <c r="E15" s="9" t="n"/>
      <c r="F15" s="10" t="n"/>
      <c r="G15" s="9" t="n"/>
      <c r="H15" s="9" t="n"/>
      <c r="I15" s="9" t="n"/>
      <c r="J15" s="14">
        <f>IF($F15="","",$F15-TODAY())</f>
        <v/>
      </c>
      <c r="K15" s="13">
        <f>IF($F15="","",IF(OR($I15="Submitted",$I15="Accepted",$I15="N/A"),"Done",IF($J15&lt;0,"Overdue",IF($J15&lt;=7,"Due ≤7 days",IF($J15&lt;=14,"Due ≤14 days",IF($J15&lt;=30,"Due ≤30 days","Scheduled"))))))</f>
        <v/>
      </c>
      <c r="L15" s="10" t="n"/>
      <c r="M15" s="9" t="n"/>
    </row>
    <row r="16">
      <c r="A16" s="9" t="n"/>
      <c r="B16" s="9" t="n"/>
      <c r="C16" s="9">
        <f>IF($B16="","",IFERROR(INDEX(Grants!$B$2:$B$200,MATCH($B16,Grants!$A$2:$A$200,0)),"⚠ Grant ID not found"))</f>
        <v/>
      </c>
      <c r="D16" s="9" t="n"/>
      <c r="E16" s="9" t="n"/>
      <c r="F16" s="10" t="n"/>
      <c r="G16" s="9" t="n"/>
      <c r="H16" s="9" t="n"/>
      <c r="I16" s="9" t="n"/>
      <c r="J16" s="14">
        <f>IF($F16="","",$F16-TODAY())</f>
        <v/>
      </c>
      <c r="K16" s="13">
        <f>IF($F16="","",IF(OR($I16="Submitted",$I16="Accepted",$I16="N/A"),"Done",IF($J16&lt;0,"Overdue",IF($J16&lt;=7,"Due ≤7 days",IF($J16&lt;=14,"Due ≤14 days",IF($J16&lt;=30,"Due ≤30 days","Scheduled"))))))</f>
        <v/>
      </c>
      <c r="L16" s="10" t="n"/>
      <c r="M16" s="9" t="n"/>
    </row>
    <row r="17">
      <c r="A17" s="9" t="n"/>
      <c r="B17" s="9" t="n"/>
      <c r="C17" s="9">
        <f>IF($B17="","",IFERROR(INDEX(Grants!$B$2:$B$200,MATCH($B17,Grants!$A$2:$A$200,0)),"⚠ Grant ID not found"))</f>
        <v/>
      </c>
      <c r="D17" s="9" t="n"/>
      <c r="E17" s="9" t="n"/>
      <c r="F17" s="10" t="n"/>
      <c r="G17" s="9" t="n"/>
      <c r="H17" s="9" t="n"/>
      <c r="I17" s="9" t="n"/>
      <c r="J17" s="14">
        <f>IF($F17="","",$F17-TODAY())</f>
        <v/>
      </c>
      <c r="K17" s="13">
        <f>IF($F17="","",IF(OR($I17="Submitted",$I17="Accepted",$I17="N/A"),"Done",IF($J17&lt;0,"Overdue",IF($J17&lt;=7,"Due ≤7 days",IF($J17&lt;=14,"Due ≤14 days",IF($J17&lt;=30,"Due ≤30 days","Scheduled"))))))</f>
        <v/>
      </c>
      <c r="L17" s="10" t="n"/>
      <c r="M17" s="9" t="n"/>
    </row>
    <row r="18">
      <c r="A18" s="9" t="n"/>
      <c r="B18" s="9" t="n"/>
      <c r="C18" s="9">
        <f>IF($B18="","",IFERROR(INDEX(Grants!$B$2:$B$200,MATCH($B18,Grants!$A$2:$A$200,0)),"⚠ Grant ID not found"))</f>
        <v/>
      </c>
      <c r="D18" s="9" t="n"/>
      <c r="E18" s="9" t="n"/>
      <c r="F18" s="10" t="n"/>
      <c r="G18" s="9" t="n"/>
      <c r="H18" s="9" t="n"/>
      <c r="I18" s="9" t="n"/>
      <c r="J18" s="14">
        <f>IF($F18="","",$F18-TODAY())</f>
        <v/>
      </c>
      <c r="K18" s="13">
        <f>IF($F18="","",IF(OR($I18="Submitted",$I18="Accepted",$I18="N/A"),"Done",IF($J18&lt;0,"Overdue",IF($J18&lt;=7,"Due ≤7 days",IF($J18&lt;=14,"Due ≤14 days",IF($J18&lt;=30,"Due ≤30 days","Scheduled"))))))</f>
        <v/>
      </c>
      <c r="L18" s="10" t="n"/>
      <c r="M18" s="9" t="n"/>
    </row>
    <row r="19">
      <c r="A19" s="9" t="n"/>
      <c r="B19" s="9" t="n"/>
      <c r="C19" s="9">
        <f>IF($B19="","",IFERROR(INDEX(Grants!$B$2:$B$200,MATCH($B19,Grants!$A$2:$A$200,0)),"⚠ Grant ID not found"))</f>
        <v/>
      </c>
      <c r="D19" s="9" t="n"/>
      <c r="E19" s="9" t="n"/>
      <c r="F19" s="10" t="n"/>
      <c r="G19" s="9" t="n"/>
      <c r="H19" s="9" t="n"/>
      <c r="I19" s="9" t="n"/>
      <c r="J19" s="14">
        <f>IF($F19="","",$F19-TODAY())</f>
        <v/>
      </c>
      <c r="K19" s="13">
        <f>IF($F19="","",IF(OR($I19="Submitted",$I19="Accepted",$I19="N/A"),"Done",IF($J19&lt;0,"Overdue",IF($J19&lt;=7,"Due ≤7 days",IF($J19&lt;=14,"Due ≤14 days",IF($J19&lt;=30,"Due ≤30 days","Scheduled"))))))</f>
        <v/>
      </c>
      <c r="L19" s="10" t="n"/>
      <c r="M19" s="9" t="n"/>
    </row>
    <row r="20">
      <c r="A20" s="9" t="n"/>
      <c r="B20" s="9" t="n"/>
      <c r="C20" s="9">
        <f>IF($B20="","",IFERROR(INDEX(Grants!$B$2:$B$200,MATCH($B20,Grants!$A$2:$A$200,0)),"⚠ Grant ID not found"))</f>
        <v/>
      </c>
      <c r="D20" s="9" t="n"/>
      <c r="E20" s="9" t="n"/>
      <c r="F20" s="10" t="n"/>
      <c r="G20" s="9" t="n"/>
      <c r="H20" s="9" t="n"/>
      <c r="I20" s="9" t="n"/>
      <c r="J20" s="14">
        <f>IF($F20="","",$F20-TODAY())</f>
        <v/>
      </c>
      <c r="K20" s="13">
        <f>IF($F20="","",IF(OR($I20="Submitted",$I20="Accepted",$I20="N/A"),"Done",IF($J20&lt;0,"Overdue",IF($J20&lt;=7,"Due ≤7 days",IF($J20&lt;=14,"Due ≤14 days",IF($J20&lt;=30,"Due ≤30 days","Scheduled"))))))</f>
        <v/>
      </c>
      <c r="L20" s="10" t="n"/>
      <c r="M20" s="9" t="n"/>
    </row>
    <row r="21">
      <c r="A21" s="9" t="n"/>
      <c r="B21" s="9" t="n"/>
      <c r="C21" s="9">
        <f>IF($B21="","",IFERROR(INDEX(Grants!$B$2:$B$200,MATCH($B21,Grants!$A$2:$A$200,0)),"⚠ Grant ID not found"))</f>
        <v/>
      </c>
      <c r="D21" s="9" t="n"/>
      <c r="E21" s="9" t="n"/>
      <c r="F21" s="10" t="n"/>
      <c r="G21" s="9" t="n"/>
      <c r="H21" s="9" t="n"/>
      <c r="I21" s="9" t="n"/>
      <c r="J21" s="14">
        <f>IF($F21="","",$F21-TODAY())</f>
        <v/>
      </c>
      <c r="K21" s="13">
        <f>IF($F21="","",IF(OR($I21="Submitted",$I21="Accepted",$I21="N/A"),"Done",IF($J21&lt;0,"Overdue",IF($J21&lt;=7,"Due ≤7 days",IF($J21&lt;=14,"Due ≤14 days",IF($J21&lt;=30,"Due ≤30 days","Scheduled"))))))</f>
        <v/>
      </c>
      <c r="L21" s="10" t="n"/>
      <c r="M21" s="9" t="n"/>
    </row>
    <row r="22">
      <c r="A22" s="9" t="n"/>
      <c r="B22" s="9" t="n"/>
      <c r="C22" s="9">
        <f>IF($B22="","",IFERROR(INDEX(Grants!$B$2:$B$200,MATCH($B22,Grants!$A$2:$A$200,0)),"⚠ Grant ID not found"))</f>
        <v/>
      </c>
      <c r="D22" s="9" t="n"/>
      <c r="E22" s="9" t="n"/>
      <c r="F22" s="10" t="n"/>
      <c r="G22" s="9" t="n"/>
      <c r="H22" s="9" t="n"/>
      <c r="I22" s="9" t="n"/>
      <c r="J22" s="14">
        <f>IF($F22="","",$F22-TODAY())</f>
        <v/>
      </c>
      <c r="K22" s="13">
        <f>IF($F22="","",IF(OR($I22="Submitted",$I22="Accepted",$I22="N/A"),"Done",IF($J22&lt;0,"Overdue",IF($J22&lt;=7,"Due ≤7 days",IF($J22&lt;=14,"Due ≤14 days",IF($J22&lt;=30,"Due ≤30 days","Scheduled"))))))</f>
        <v/>
      </c>
      <c r="L22" s="10" t="n"/>
      <c r="M22" s="9" t="n"/>
    </row>
    <row r="23">
      <c r="A23" s="9" t="n"/>
      <c r="B23" s="9" t="n"/>
      <c r="C23" s="9">
        <f>IF($B23="","",IFERROR(INDEX(Grants!$B$2:$B$200,MATCH($B23,Grants!$A$2:$A$200,0)),"⚠ Grant ID not found"))</f>
        <v/>
      </c>
      <c r="D23" s="9" t="n"/>
      <c r="E23" s="9" t="n"/>
      <c r="F23" s="10" t="n"/>
      <c r="G23" s="9" t="n"/>
      <c r="H23" s="9" t="n"/>
      <c r="I23" s="9" t="n"/>
      <c r="J23" s="14">
        <f>IF($F23="","",$F23-TODAY())</f>
        <v/>
      </c>
      <c r="K23" s="13">
        <f>IF($F23="","",IF(OR($I23="Submitted",$I23="Accepted",$I23="N/A"),"Done",IF($J23&lt;0,"Overdue",IF($J23&lt;=7,"Due ≤7 days",IF($J23&lt;=14,"Due ≤14 days",IF($J23&lt;=30,"Due ≤30 days","Scheduled"))))))</f>
        <v/>
      </c>
      <c r="L23" s="10" t="n"/>
      <c r="M23" s="9" t="n"/>
    </row>
    <row r="24">
      <c r="A24" s="9" t="n"/>
      <c r="B24" s="9" t="n"/>
      <c r="C24" s="9">
        <f>IF($B24="","",IFERROR(INDEX(Grants!$B$2:$B$200,MATCH($B24,Grants!$A$2:$A$200,0)),"⚠ Grant ID not found"))</f>
        <v/>
      </c>
      <c r="D24" s="9" t="n"/>
      <c r="E24" s="9" t="n"/>
      <c r="F24" s="10" t="n"/>
      <c r="G24" s="9" t="n"/>
      <c r="H24" s="9" t="n"/>
      <c r="I24" s="9" t="n"/>
      <c r="J24" s="14">
        <f>IF($F24="","",$F24-TODAY())</f>
        <v/>
      </c>
      <c r="K24" s="13">
        <f>IF($F24="","",IF(OR($I24="Submitted",$I24="Accepted",$I24="N/A"),"Done",IF($J24&lt;0,"Overdue",IF($J24&lt;=7,"Due ≤7 days",IF($J24&lt;=14,"Due ≤14 days",IF($J24&lt;=30,"Due ≤30 days","Scheduled"))))))</f>
        <v/>
      </c>
      <c r="L24" s="10" t="n"/>
      <c r="M24" s="9" t="n"/>
    </row>
    <row r="25">
      <c r="A25" s="9" t="n"/>
      <c r="B25" s="9" t="n"/>
      <c r="C25" s="9">
        <f>IF($B25="","",IFERROR(INDEX(Grants!$B$2:$B$200,MATCH($B25,Grants!$A$2:$A$200,0)),"⚠ Grant ID not found"))</f>
        <v/>
      </c>
      <c r="D25" s="9" t="n"/>
      <c r="E25" s="9" t="n"/>
      <c r="F25" s="10" t="n"/>
      <c r="G25" s="9" t="n"/>
      <c r="H25" s="9" t="n"/>
      <c r="I25" s="9" t="n"/>
      <c r="J25" s="14">
        <f>IF($F25="","",$F25-TODAY())</f>
        <v/>
      </c>
      <c r="K25" s="13">
        <f>IF($F25="","",IF(OR($I25="Submitted",$I25="Accepted",$I25="N/A"),"Done",IF($J25&lt;0,"Overdue",IF($J25&lt;=7,"Due ≤7 days",IF($J25&lt;=14,"Due ≤14 days",IF($J25&lt;=30,"Due ≤30 days","Scheduled"))))))</f>
        <v/>
      </c>
      <c r="L25" s="10" t="n"/>
      <c r="M25" s="9" t="n"/>
    </row>
    <row r="26">
      <c r="A26" s="9" t="n"/>
      <c r="B26" s="9" t="n"/>
      <c r="C26" s="9">
        <f>IF($B26="","",IFERROR(INDEX(Grants!$B$2:$B$200,MATCH($B26,Grants!$A$2:$A$200,0)),"⚠ Grant ID not found"))</f>
        <v/>
      </c>
      <c r="D26" s="9" t="n"/>
      <c r="E26" s="9" t="n"/>
      <c r="F26" s="10" t="n"/>
      <c r="G26" s="9" t="n"/>
      <c r="H26" s="9" t="n"/>
      <c r="I26" s="9" t="n"/>
      <c r="J26" s="14">
        <f>IF($F26="","",$F26-TODAY())</f>
        <v/>
      </c>
      <c r="K26" s="13">
        <f>IF($F26="","",IF(OR($I26="Submitted",$I26="Accepted",$I26="N/A"),"Done",IF($J26&lt;0,"Overdue",IF($J26&lt;=7,"Due ≤7 days",IF($J26&lt;=14,"Due ≤14 days",IF($J26&lt;=30,"Due ≤30 days","Scheduled"))))))</f>
        <v/>
      </c>
      <c r="L26" s="10" t="n"/>
      <c r="M26" s="9" t="n"/>
    </row>
    <row r="27">
      <c r="A27" s="9" t="n"/>
      <c r="B27" s="9" t="n"/>
      <c r="C27" s="9">
        <f>IF($B27="","",IFERROR(INDEX(Grants!$B$2:$B$200,MATCH($B27,Grants!$A$2:$A$200,0)),"⚠ Grant ID not found"))</f>
        <v/>
      </c>
      <c r="D27" s="9" t="n"/>
      <c r="E27" s="9" t="n"/>
      <c r="F27" s="10" t="n"/>
      <c r="G27" s="9" t="n"/>
      <c r="H27" s="9" t="n"/>
      <c r="I27" s="9" t="n"/>
      <c r="J27" s="14">
        <f>IF($F27="","",$F27-TODAY())</f>
        <v/>
      </c>
      <c r="K27" s="13">
        <f>IF($F27="","",IF(OR($I27="Submitted",$I27="Accepted",$I27="N/A"),"Done",IF($J27&lt;0,"Overdue",IF($J27&lt;=7,"Due ≤7 days",IF($J27&lt;=14,"Due ≤14 days",IF($J27&lt;=30,"Due ≤30 days","Scheduled"))))))</f>
        <v/>
      </c>
      <c r="L27" s="10" t="n"/>
      <c r="M27" s="9" t="n"/>
    </row>
    <row r="28">
      <c r="A28" s="9" t="n"/>
      <c r="B28" s="9" t="n"/>
      <c r="C28" s="9">
        <f>IF($B28="","",IFERROR(INDEX(Grants!$B$2:$B$200,MATCH($B28,Grants!$A$2:$A$200,0)),"⚠ Grant ID not found"))</f>
        <v/>
      </c>
      <c r="D28" s="9" t="n"/>
      <c r="E28" s="9" t="n"/>
      <c r="F28" s="10" t="n"/>
      <c r="G28" s="9" t="n"/>
      <c r="H28" s="9" t="n"/>
      <c r="I28" s="9" t="n"/>
      <c r="J28" s="14">
        <f>IF($F28="","",$F28-TODAY())</f>
        <v/>
      </c>
      <c r="K28" s="13">
        <f>IF($F28="","",IF(OR($I28="Submitted",$I28="Accepted",$I28="N/A"),"Done",IF($J28&lt;0,"Overdue",IF($J28&lt;=7,"Due ≤7 days",IF($J28&lt;=14,"Due ≤14 days",IF($J28&lt;=30,"Due ≤30 days","Scheduled"))))))</f>
        <v/>
      </c>
      <c r="L28" s="10" t="n"/>
      <c r="M28" s="9" t="n"/>
    </row>
    <row r="29">
      <c r="A29" s="9" t="n"/>
      <c r="B29" s="9" t="n"/>
      <c r="C29" s="9">
        <f>IF($B29="","",IFERROR(INDEX(Grants!$B$2:$B$200,MATCH($B29,Grants!$A$2:$A$200,0)),"⚠ Grant ID not found"))</f>
        <v/>
      </c>
      <c r="D29" s="9" t="n"/>
      <c r="E29" s="9" t="n"/>
      <c r="F29" s="10" t="n"/>
      <c r="G29" s="9" t="n"/>
      <c r="H29" s="9" t="n"/>
      <c r="I29" s="9" t="n"/>
      <c r="J29" s="14">
        <f>IF($F29="","",$F29-TODAY())</f>
        <v/>
      </c>
      <c r="K29" s="13">
        <f>IF($F29="","",IF(OR($I29="Submitted",$I29="Accepted",$I29="N/A"),"Done",IF($J29&lt;0,"Overdue",IF($J29&lt;=7,"Due ≤7 days",IF($J29&lt;=14,"Due ≤14 days",IF($J29&lt;=30,"Due ≤30 days","Scheduled"))))))</f>
        <v/>
      </c>
      <c r="L29" s="10" t="n"/>
      <c r="M29" s="9" t="n"/>
    </row>
    <row r="30">
      <c r="A30" s="9" t="n"/>
      <c r="B30" s="9" t="n"/>
      <c r="C30" s="9">
        <f>IF($B30="","",IFERROR(INDEX(Grants!$B$2:$B$200,MATCH($B30,Grants!$A$2:$A$200,0)),"⚠ Grant ID not found"))</f>
        <v/>
      </c>
      <c r="D30" s="9" t="n"/>
      <c r="E30" s="9" t="n"/>
      <c r="F30" s="10" t="n"/>
      <c r="G30" s="9" t="n"/>
      <c r="H30" s="9" t="n"/>
      <c r="I30" s="9" t="n"/>
      <c r="J30" s="14">
        <f>IF($F30="","",$F30-TODAY())</f>
        <v/>
      </c>
      <c r="K30" s="13">
        <f>IF($F30="","",IF(OR($I30="Submitted",$I30="Accepted",$I30="N/A"),"Done",IF($J30&lt;0,"Overdue",IF($J30&lt;=7,"Due ≤7 days",IF($J30&lt;=14,"Due ≤14 days",IF($J30&lt;=30,"Due ≤30 days","Scheduled"))))))</f>
        <v/>
      </c>
      <c r="L30" s="10" t="n"/>
      <c r="M30" s="9" t="n"/>
    </row>
    <row r="31">
      <c r="A31" s="9" t="n"/>
      <c r="B31" s="9" t="n"/>
      <c r="C31" s="9">
        <f>IF($B31="","",IFERROR(INDEX(Grants!$B$2:$B$200,MATCH($B31,Grants!$A$2:$A$200,0)),"⚠ Grant ID not found"))</f>
        <v/>
      </c>
      <c r="D31" s="9" t="n"/>
      <c r="E31" s="9" t="n"/>
      <c r="F31" s="10" t="n"/>
      <c r="G31" s="9" t="n"/>
      <c r="H31" s="9" t="n"/>
      <c r="I31" s="9" t="n"/>
      <c r="J31" s="14">
        <f>IF($F31="","",$F31-TODAY())</f>
        <v/>
      </c>
      <c r="K31" s="13">
        <f>IF($F31="","",IF(OR($I31="Submitted",$I31="Accepted",$I31="N/A"),"Done",IF($J31&lt;0,"Overdue",IF($J31&lt;=7,"Due ≤7 days",IF($J31&lt;=14,"Due ≤14 days",IF($J31&lt;=30,"Due ≤30 days","Scheduled"))))))</f>
        <v/>
      </c>
      <c r="L31" s="10" t="n"/>
      <c r="M31" s="9" t="n"/>
    </row>
    <row r="32">
      <c r="A32" s="9" t="n"/>
      <c r="B32" s="9" t="n"/>
      <c r="C32" s="9">
        <f>IF($B32="","",IFERROR(INDEX(Grants!$B$2:$B$200,MATCH($B32,Grants!$A$2:$A$200,0)),"⚠ Grant ID not found"))</f>
        <v/>
      </c>
      <c r="D32" s="9" t="n"/>
      <c r="E32" s="9" t="n"/>
      <c r="F32" s="10" t="n"/>
      <c r="G32" s="9" t="n"/>
      <c r="H32" s="9" t="n"/>
      <c r="I32" s="9" t="n"/>
      <c r="J32" s="14">
        <f>IF($F32="","",$F32-TODAY())</f>
        <v/>
      </c>
      <c r="K32" s="13">
        <f>IF($F32="","",IF(OR($I32="Submitted",$I32="Accepted",$I32="N/A"),"Done",IF($J32&lt;0,"Overdue",IF($J32&lt;=7,"Due ≤7 days",IF($J32&lt;=14,"Due ≤14 days",IF($J32&lt;=30,"Due ≤30 days","Scheduled"))))))</f>
        <v/>
      </c>
      <c r="L32" s="10" t="n"/>
      <c r="M32" s="9" t="n"/>
    </row>
    <row r="33">
      <c r="A33" s="9" t="n"/>
      <c r="B33" s="9" t="n"/>
      <c r="C33" s="9">
        <f>IF($B33="","",IFERROR(INDEX(Grants!$B$2:$B$200,MATCH($B33,Grants!$A$2:$A$200,0)),"⚠ Grant ID not found"))</f>
        <v/>
      </c>
      <c r="D33" s="9" t="n"/>
      <c r="E33" s="9" t="n"/>
      <c r="F33" s="10" t="n"/>
      <c r="G33" s="9" t="n"/>
      <c r="H33" s="9" t="n"/>
      <c r="I33" s="9" t="n"/>
      <c r="J33" s="14">
        <f>IF($F33="","",$F33-TODAY())</f>
        <v/>
      </c>
      <c r="K33" s="13">
        <f>IF($F33="","",IF(OR($I33="Submitted",$I33="Accepted",$I33="N/A"),"Done",IF($J33&lt;0,"Overdue",IF($J33&lt;=7,"Due ≤7 days",IF($J33&lt;=14,"Due ≤14 days",IF($J33&lt;=30,"Due ≤30 days","Scheduled"))))))</f>
        <v/>
      </c>
      <c r="L33" s="10" t="n"/>
      <c r="M33" s="9" t="n"/>
    </row>
    <row r="34">
      <c r="A34" s="9" t="n"/>
      <c r="B34" s="9" t="n"/>
      <c r="C34" s="9">
        <f>IF($B34="","",IFERROR(INDEX(Grants!$B$2:$B$200,MATCH($B34,Grants!$A$2:$A$200,0)),"⚠ Grant ID not found"))</f>
        <v/>
      </c>
      <c r="D34" s="9" t="n"/>
      <c r="E34" s="9" t="n"/>
      <c r="F34" s="10" t="n"/>
      <c r="G34" s="9" t="n"/>
      <c r="H34" s="9" t="n"/>
      <c r="I34" s="9" t="n"/>
      <c r="J34" s="14">
        <f>IF($F34="","",$F34-TODAY())</f>
        <v/>
      </c>
      <c r="K34" s="13">
        <f>IF($F34="","",IF(OR($I34="Submitted",$I34="Accepted",$I34="N/A"),"Done",IF($J34&lt;0,"Overdue",IF($J34&lt;=7,"Due ≤7 days",IF($J34&lt;=14,"Due ≤14 days",IF($J34&lt;=30,"Due ≤30 days","Scheduled"))))))</f>
        <v/>
      </c>
      <c r="L34" s="10" t="n"/>
      <c r="M34" s="9" t="n"/>
    </row>
    <row r="35">
      <c r="A35" s="9" t="n"/>
      <c r="B35" s="9" t="n"/>
      <c r="C35" s="9">
        <f>IF($B35="","",IFERROR(INDEX(Grants!$B$2:$B$200,MATCH($B35,Grants!$A$2:$A$200,0)),"⚠ Grant ID not found"))</f>
        <v/>
      </c>
      <c r="D35" s="9" t="n"/>
      <c r="E35" s="9" t="n"/>
      <c r="F35" s="10" t="n"/>
      <c r="G35" s="9" t="n"/>
      <c r="H35" s="9" t="n"/>
      <c r="I35" s="9" t="n"/>
      <c r="J35" s="14">
        <f>IF($F35="","",$F35-TODAY())</f>
        <v/>
      </c>
      <c r="K35" s="13">
        <f>IF($F35="","",IF(OR($I35="Submitted",$I35="Accepted",$I35="N/A"),"Done",IF($J35&lt;0,"Overdue",IF($J35&lt;=7,"Due ≤7 days",IF($J35&lt;=14,"Due ≤14 days",IF($J35&lt;=30,"Due ≤30 days","Scheduled"))))))</f>
        <v/>
      </c>
      <c r="L35" s="10" t="n"/>
      <c r="M35" s="9" t="n"/>
    </row>
    <row r="36">
      <c r="A36" s="9" t="n"/>
      <c r="B36" s="9" t="n"/>
      <c r="C36" s="9">
        <f>IF($B36="","",IFERROR(INDEX(Grants!$B$2:$B$200,MATCH($B36,Grants!$A$2:$A$200,0)),"⚠ Grant ID not found"))</f>
        <v/>
      </c>
      <c r="D36" s="9" t="n"/>
      <c r="E36" s="9" t="n"/>
      <c r="F36" s="10" t="n"/>
      <c r="G36" s="9" t="n"/>
      <c r="H36" s="9" t="n"/>
      <c r="I36" s="9" t="n"/>
      <c r="J36" s="14">
        <f>IF($F36="","",$F36-TODAY())</f>
        <v/>
      </c>
      <c r="K36" s="13">
        <f>IF($F36="","",IF(OR($I36="Submitted",$I36="Accepted",$I36="N/A"),"Done",IF($J36&lt;0,"Overdue",IF($J36&lt;=7,"Due ≤7 days",IF($J36&lt;=14,"Due ≤14 days",IF($J36&lt;=30,"Due ≤30 days","Scheduled"))))))</f>
        <v/>
      </c>
      <c r="L36" s="10" t="n"/>
      <c r="M36" s="9" t="n"/>
    </row>
    <row r="37">
      <c r="A37" s="9" t="n"/>
      <c r="B37" s="9" t="n"/>
      <c r="C37" s="9">
        <f>IF($B37="","",IFERROR(INDEX(Grants!$B$2:$B$200,MATCH($B37,Grants!$A$2:$A$200,0)),"⚠ Grant ID not found"))</f>
        <v/>
      </c>
      <c r="D37" s="9" t="n"/>
      <c r="E37" s="9" t="n"/>
      <c r="F37" s="10" t="n"/>
      <c r="G37" s="9" t="n"/>
      <c r="H37" s="9" t="n"/>
      <c r="I37" s="9" t="n"/>
      <c r="J37" s="14">
        <f>IF($F37="","",$F37-TODAY())</f>
        <v/>
      </c>
      <c r="K37" s="13">
        <f>IF($F37="","",IF(OR($I37="Submitted",$I37="Accepted",$I37="N/A"),"Done",IF($J37&lt;0,"Overdue",IF($J37&lt;=7,"Due ≤7 days",IF($J37&lt;=14,"Due ≤14 days",IF($J37&lt;=30,"Due ≤30 days","Scheduled"))))))</f>
        <v/>
      </c>
      <c r="L37" s="10" t="n"/>
      <c r="M37" s="9" t="n"/>
    </row>
    <row r="38">
      <c r="A38" s="9" t="n"/>
      <c r="B38" s="9" t="n"/>
      <c r="C38" s="9">
        <f>IF($B38="","",IFERROR(INDEX(Grants!$B$2:$B$200,MATCH($B38,Grants!$A$2:$A$200,0)),"⚠ Grant ID not found"))</f>
        <v/>
      </c>
      <c r="D38" s="9" t="n"/>
      <c r="E38" s="9" t="n"/>
      <c r="F38" s="10" t="n"/>
      <c r="G38" s="9" t="n"/>
      <c r="H38" s="9" t="n"/>
      <c r="I38" s="9" t="n"/>
      <c r="J38" s="14">
        <f>IF($F38="","",$F38-TODAY())</f>
        <v/>
      </c>
      <c r="K38" s="13">
        <f>IF($F38="","",IF(OR($I38="Submitted",$I38="Accepted",$I38="N/A"),"Done",IF($J38&lt;0,"Overdue",IF($J38&lt;=7,"Due ≤7 days",IF($J38&lt;=14,"Due ≤14 days",IF($J38&lt;=30,"Due ≤30 days","Scheduled"))))))</f>
        <v/>
      </c>
      <c r="L38" s="10" t="n"/>
      <c r="M38" s="9" t="n"/>
    </row>
    <row r="39">
      <c r="A39" s="9" t="n"/>
      <c r="B39" s="9" t="n"/>
      <c r="C39" s="9">
        <f>IF($B39="","",IFERROR(INDEX(Grants!$B$2:$B$200,MATCH($B39,Grants!$A$2:$A$200,0)),"⚠ Grant ID not found"))</f>
        <v/>
      </c>
      <c r="D39" s="9" t="n"/>
      <c r="E39" s="9" t="n"/>
      <c r="F39" s="10" t="n"/>
      <c r="G39" s="9" t="n"/>
      <c r="H39" s="9" t="n"/>
      <c r="I39" s="9" t="n"/>
      <c r="J39" s="14">
        <f>IF($F39="","",$F39-TODAY())</f>
        <v/>
      </c>
      <c r="K39" s="13">
        <f>IF($F39="","",IF(OR($I39="Submitted",$I39="Accepted",$I39="N/A"),"Done",IF($J39&lt;0,"Overdue",IF($J39&lt;=7,"Due ≤7 days",IF($J39&lt;=14,"Due ≤14 days",IF($J39&lt;=30,"Due ≤30 days","Scheduled"))))))</f>
        <v/>
      </c>
      <c r="L39" s="10" t="n"/>
      <c r="M39" s="9" t="n"/>
    </row>
    <row r="40">
      <c r="A40" s="9" t="n"/>
      <c r="B40" s="9" t="n"/>
      <c r="C40" s="9">
        <f>IF($B40="","",IFERROR(INDEX(Grants!$B$2:$B$200,MATCH($B40,Grants!$A$2:$A$200,0)),"⚠ Grant ID not found"))</f>
        <v/>
      </c>
      <c r="D40" s="9" t="n"/>
      <c r="E40" s="9" t="n"/>
      <c r="F40" s="10" t="n"/>
      <c r="G40" s="9" t="n"/>
      <c r="H40" s="9" t="n"/>
      <c r="I40" s="9" t="n"/>
      <c r="J40" s="14">
        <f>IF($F40="","",$F40-TODAY())</f>
        <v/>
      </c>
      <c r="K40" s="13">
        <f>IF($F40="","",IF(OR($I40="Submitted",$I40="Accepted",$I40="N/A"),"Done",IF($J40&lt;0,"Overdue",IF($J40&lt;=7,"Due ≤7 days",IF($J40&lt;=14,"Due ≤14 days",IF($J40&lt;=30,"Due ≤30 days","Scheduled"))))))</f>
        <v/>
      </c>
      <c r="L40" s="10" t="n"/>
      <c r="M40" s="9" t="n"/>
    </row>
    <row r="41">
      <c r="A41" s="9" t="n"/>
      <c r="B41" s="9" t="n"/>
      <c r="C41" s="9">
        <f>IF($B41="","",IFERROR(INDEX(Grants!$B$2:$B$200,MATCH($B41,Grants!$A$2:$A$200,0)),"⚠ Grant ID not found"))</f>
        <v/>
      </c>
      <c r="D41" s="9" t="n"/>
      <c r="E41" s="9" t="n"/>
      <c r="F41" s="10" t="n"/>
      <c r="G41" s="9" t="n"/>
      <c r="H41" s="9" t="n"/>
      <c r="I41" s="9" t="n"/>
      <c r="J41" s="14">
        <f>IF($F41="","",$F41-TODAY())</f>
        <v/>
      </c>
      <c r="K41" s="13">
        <f>IF($F41="","",IF(OR($I41="Submitted",$I41="Accepted",$I41="N/A"),"Done",IF($J41&lt;0,"Overdue",IF($J41&lt;=7,"Due ≤7 days",IF($J41&lt;=14,"Due ≤14 days",IF($J41&lt;=30,"Due ≤30 days","Scheduled"))))))</f>
        <v/>
      </c>
      <c r="L41" s="10" t="n"/>
      <c r="M41" s="9" t="n"/>
    </row>
    <row r="42">
      <c r="A42" s="9" t="n"/>
      <c r="B42" s="9" t="n"/>
      <c r="C42" s="9">
        <f>IF($B42="","",IFERROR(INDEX(Grants!$B$2:$B$200,MATCH($B42,Grants!$A$2:$A$200,0)),"⚠ Grant ID not found"))</f>
        <v/>
      </c>
      <c r="D42" s="9" t="n"/>
      <c r="E42" s="9" t="n"/>
      <c r="F42" s="10" t="n"/>
      <c r="G42" s="9" t="n"/>
      <c r="H42" s="9" t="n"/>
      <c r="I42" s="9" t="n"/>
      <c r="J42" s="14">
        <f>IF($F42="","",$F42-TODAY())</f>
        <v/>
      </c>
      <c r="K42" s="13">
        <f>IF($F42="","",IF(OR($I42="Submitted",$I42="Accepted",$I42="N/A"),"Done",IF($J42&lt;0,"Overdue",IF($J42&lt;=7,"Due ≤7 days",IF($J42&lt;=14,"Due ≤14 days",IF($J42&lt;=30,"Due ≤30 days","Scheduled"))))))</f>
        <v/>
      </c>
      <c r="L42" s="10" t="n"/>
      <c r="M42" s="9" t="n"/>
    </row>
    <row r="43">
      <c r="A43" s="9" t="n"/>
      <c r="B43" s="9" t="n"/>
      <c r="C43" s="9">
        <f>IF($B43="","",IFERROR(INDEX(Grants!$B$2:$B$200,MATCH($B43,Grants!$A$2:$A$200,0)),"⚠ Grant ID not found"))</f>
        <v/>
      </c>
      <c r="D43" s="9" t="n"/>
      <c r="E43" s="9" t="n"/>
      <c r="F43" s="10" t="n"/>
      <c r="G43" s="9" t="n"/>
      <c r="H43" s="9" t="n"/>
      <c r="I43" s="9" t="n"/>
      <c r="J43" s="14">
        <f>IF($F43="","",$F43-TODAY())</f>
        <v/>
      </c>
      <c r="K43" s="13">
        <f>IF($F43="","",IF(OR($I43="Submitted",$I43="Accepted",$I43="N/A"),"Done",IF($J43&lt;0,"Overdue",IF($J43&lt;=7,"Due ≤7 days",IF($J43&lt;=14,"Due ≤14 days",IF($J43&lt;=30,"Due ≤30 days","Scheduled"))))))</f>
        <v/>
      </c>
      <c r="L43" s="10" t="n"/>
      <c r="M43" s="9" t="n"/>
    </row>
    <row r="44">
      <c r="A44" s="9" t="n"/>
      <c r="B44" s="9" t="n"/>
      <c r="C44" s="9">
        <f>IF($B44="","",IFERROR(INDEX(Grants!$B$2:$B$200,MATCH($B44,Grants!$A$2:$A$200,0)),"⚠ Grant ID not found"))</f>
        <v/>
      </c>
      <c r="D44" s="9" t="n"/>
      <c r="E44" s="9" t="n"/>
      <c r="F44" s="10" t="n"/>
      <c r="G44" s="9" t="n"/>
      <c r="H44" s="9" t="n"/>
      <c r="I44" s="9" t="n"/>
      <c r="J44" s="14">
        <f>IF($F44="","",$F44-TODAY())</f>
        <v/>
      </c>
      <c r="K44" s="13">
        <f>IF($F44="","",IF(OR($I44="Submitted",$I44="Accepted",$I44="N/A"),"Done",IF($J44&lt;0,"Overdue",IF($J44&lt;=7,"Due ≤7 days",IF($J44&lt;=14,"Due ≤14 days",IF($J44&lt;=30,"Due ≤30 days","Scheduled"))))))</f>
        <v/>
      </c>
      <c r="L44" s="10" t="n"/>
      <c r="M44" s="9" t="n"/>
    </row>
    <row r="45">
      <c r="A45" s="9" t="n"/>
      <c r="B45" s="9" t="n"/>
      <c r="C45" s="9">
        <f>IF($B45="","",IFERROR(INDEX(Grants!$B$2:$B$200,MATCH($B45,Grants!$A$2:$A$200,0)),"⚠ Grant ID not found"))</f>
        <v/>
      </c>
      <c r="D45" s="9" t="n"/>
      <c r="E45" s="9" t="n"/>
      <c r="F45" s="10" t="n"/>
      <c r="G45" s="9" t="n"/>
      <c r="H45" s="9" t="n"/>
      <c r="I45" s="9" t="n"/>
      <c r="J45" s="14">
        <f>IF($F45="","",$F45-TODAY())</f>
        <v/>
      </c>
      <c r="K45" s="13">
        <f>IF($F45="","",IF(OR($I45="Submitted",$I45="Accepted",$I45="N/A"),"Done",IF($J45&lt;0,"Overdue",IF($J45&lt;=7,"Due ≤7 days",IF($J45&lt;=14,"Due ≤14 days",IF($J45&lt;=30,"Due ≤30 days","Scheduled"))))))</f>
        <v/>
      </c>
      <c r="L45" s="10" t="n"/>
      <c r="M45" s="9" t="n"/>
    </row>
    <row r="46">
      <c r="A46" s="9" t="n"/>
      <c r="B46" s="9" t="n"/>
      <c r="C46" s="9">
        <f>IF($B46="","",IFERROR(INDEX(Grants!$B$2:$B$200,MATCH($B46,Grants!$A$2:$A$200,0)),"⚠ Grant ID not found"))</f>
        <v/>
      </c>
      <c r="D46" s="9" t="n"/>
      <c r="E46" s="9" t="n"/>
      <c r="F46" s="10" t="n"/>
      <c r="G46" s="9" t="n"/>
      <c r="H46" s="9" t="n"/>
      <c r="I46" s="9" t="n"/>
      <c r="J46" s="14">
        <f>IF($F46="","",$F46-TODAY())</f>
        <v/>
      </c>
      <c r="K46" s="13">
        <f>IF($F46="","",IF(OR($I46="Submitted",$I46="Accepted",$I46="N/A"),"Done",IF($J46&lt;0,"Overdue",IF($J46&lt;=7,"Due ≤7 days",IF($J46&lt;=14,"Due ≤14 days",IF($J46&lt;=30,"Due ≤30 days","Scheduled"))))))</f>
        <v/>
      </c>
      <c r="L46" s="10" t="n"/>
      <c r="M46" s="9" t="n"/>
    </row>
    <row r="47">
      <c r="A47" s="9" t="n"/>
      <c r="B47" s="9" t="n"/>
      <c r="C47" s="9">
        <f>IF($B47="","",IFERROR(INDEX(Grants!$B$2:$B$200,MATCH($B47,Grants!$A$2:$A$200,0)),"⚠ Grant ID not found"))</f>
        <v/>
      </c>
      <c r="D47" s="9" t="n"/>
      <c r="E47" s="9" t="n"/>
      <c r="F47" s="10" t="n"/>
      <c r="G47" s="9" t="n"/>
      <c r="H47" s="9" t="n"/>
      <c r="I47" s="9" t="n"/>
      <c r="J47" s="14">
        <f>IF($F47="","",$F47-TODAY())</f>
        <v/>
      </c>
      <c r="K47" s="13">
        <f>IF($F47="","",IF(OR($I47="Submitted",$I47="Accepted",$I47="N/A"),"Done",IF($J47&lt;0,"Overdue",IF($J47&lt;=7,"Due ≤7 days",IF($J47&lt;=14,"Due ≤14 days",IF($J47&lt;=30,"Due ≤30 days","Scheduled"))))))</f>
        <v/>
      </c>
      <c r="L47" s="10" t="n"/>
      <c r="M47" s="9" t="n"/>
    </row>
    <row r="48">
      <c r="A48" s="9" t="n"/>
      <c r="B48" s="9" t="n"/>
      <c r="C48" s="9">
        <f>IF($B48="","",IFERROR(INDEX(Grants!$B$2:$B$200,MATCH($B48,Grants!$A$2:$A$200,0)),"⚠ Grant ID not found"))</f>
        <v/>
      </c>
      <c r="D48" s="9" t="n"/>
      <c r="E48" s="9" t="n"/>
      <c r="F48" s="10" t="n"/>
      <c r="G48" s="9" t="n"/>
      <c r="H48" s="9" t="n"/>
      <c r="I48" s="9" t="n"/>
      <c r="J48" s="14">
        <f>IF($F48="","",$F48-TODAY())</f>
        <v/>
      </c>
      <c r="K48" s="13">
        <f>IF($F48="","",IF(OR($I48="Submitted",$I48="Accepted",$I48="N/A"),"Done",IF($J48&lt;0,"Overdue",IF($J48&lt;=7,"Due ≤7 days",IF($J48&lt;=14,"Due ≤14 days",IF($J48&lt;=30,"Due ≤30 days","Scheduled"))))))</f>
        <v/>
      </c>
      <c r="L48" s="10" t="n"/>
      <c r="M48" s="9" t="n"/>
    </row>
    <row r="49">
      <c r="A49" s="9" t="n"/>
      <c r="B49" s="9" t="n"/>
      <c r="C49" s="9">
        <f>IF($B49="","",IFERROR(INDEX(Grants!$B$2:$B$200,MATCH($B49,Grants!$A$2:$A$200,0)),"⚠ Grant ID not found"))</f>
        <v/>
      </c>
      <c r="D49" s="9" t="n"/>
      <c r="E49" s="9" t="n"/>
      <c r="F49" s="10" t="n"/>
      <c r="G49" s="9" t="n"/>
      <c r="H49" s="9" t="n"/>
      <c r="I49" s="9" t="n"/>
      <c r="J49" s="14">
        <f>IF($F49="","",$F49-TODAY())</f>
        <v/>
      </c>
      <c r="K49" s="13">
        <f>IF($F49="","",IF(OR($I49="Submitted",$I49="Accepted",$I49="N/A"),"Done",IF($J49&lt;0,"Overdue",IF($J49&lt;=7,"Due ≤7 days",IF($J49&lt;=14,"Due ≤14 days",IF($J49&lt;=30,"Due ≤30 days","Scheduled"))))))</f>
        <v/>
      </c>
      <c r="L49" s="10" t="n"/>
      <c r="M49" s="9" t="n"/>
    </row>
    <row r="50">
      <c r="A50" s="9" t="n"/>
      <c r="B50" s="9" t="n"/>
      <c r="C50" s="9">
        <f>IF($B50="","",IFERROR(INDEX(Grants!$B$2:$B$200,MATCH($B50,Grants!$A$2:$A$200,0)),"⚠ Grant ID not found"))</f>
        <v/>
      </c>
      <c r="D50" s="9" t="n"/>
      <c r="E50" s="9" t="n"/>
      <c r="F50" s="10" t="n"/>
      <c r="G50" s="9" t="n"/>
      <c r="H50" s="9" t="n"/>
      <c r="I50" s="9" t="n"/>
      <c r="J50" s="14">
        <f>IF($F50="","",$F50-TODAY())</f>
        <v/>
      </c>
      <c r="K50" s="13">
        <f>IF($F50="","",IF(OR($I50="Submitted",$I50="Accepted",$I50="N/A"),"Done",IF($J50&lt;0,"Overdue",IF($J50&lt;=7,"Due ≤7 days",IF($J50&lt;=14,"Due ≤14 days",IF($J50&lt;=30,"Due ≤30 days","Scheduled"))))))</f>
        <v/>
      </c>
      <c r="L50" s="10" t="n"/>
      <c r="M50" s="9" t="n"/>
    </row>
    <row r="51">
      <c r="A51" s="9" t="n"/>
      <c r="B51" s="9" t="n"/>
      <c r="C51" s="9">
        <f>IF($B51="","",IFERROR(INDEX(Grants!$B$2:$B$200,MATCH($B51,Grants!$A$2:$A$200,0)),"⚠ Grant ID not found"))</f>
        <v/>
      </c>
      <c r="D51" s="9" t="n"/>
      <c r="E51" s="9" t="n"/>
      <c r="F51" s="10" t="n"/>
      <c r="G51" s="9" t="n"/>
      <c r="H51" s="9" t="n"/>
      <c r="I51" s="9" t="n"/>
      <c r="J51" s="14">
        <f>IF($F51="","",$F51-TODAY())</f>
        <v/>
      </c>
      <c r="K51" s="13">
        <f>IF($F51="","",IF(OR($I51="Submitted",$I51="Accepted",$I51="N/A"),"Done",IF($J51&lt;0,"Overdue",IF($J51&lt;=7,"Due ≤7 days",IF($J51&lt;=14,"Due ≤14 days",IF($J51&lt;=30,"Due ≤30 days","Scheduled"))))))</f>
        <v/>
      </c>
      <c r="L51" s="10" t="n"/>
      <c r="M51" s="9" t="n"/>
    </row>
    <row r="52">
      <c r="A52" s="9" t="n"/>
      <c r="B52" s="9" t="n"/>
      <c r="C52" s="9">
        <f>IF($B52="","",IFERROR(INDEX(Grants!$B$2:$B$200,MATCH($B52,Grants!$A$2:$A$200,0)),"⚠ Grant ID not found"))</f>
        <v/>
      </c>
      <c r="D52" s="9" t="n"/>
      <c r="E52" s="9" t="n"/>
      <c r="F52" s="10" t="n"/>
      <c r="G52" s="9" t="n"/>
      <c r="H52" s="9" t="n"/>
      <c r="I52" s="9" t="n"/>
      <c r="J52" s="14">
        <f>IF($F52="","",$F52-TODAY())</f>
        <v/>
      </c>
      <c r="K52" s="13">
        <f>IF($F52="","",IF(OR($I52="Submitted",$I52="Accepted",$I52="N/A"),"Done",IF($J52&lt;0,"Overdue",IF($J52&lt;=7,"Due ≤7 days",IF($J52&lt;=14,"Due ≤14 days",IF($J52&lt;=30,"Due ≤30 days","Scheduled"))))))</f>
        <v/>
      </c>
      <c r="L52" s="10" t="n"/>
      <c r="M52" s="9" t="n"/>
    </row>
    <row r="53">
      <c r="A53" s="9" t="n"/>
      <c r="B53" s="9" t="n"/>
      <c r="C53" s="9">
        <f>IF($B53="","",IFERROR(INDEX(Grants!$B$2:$B$200,MATCH($B53,Grants!$A$2:$A$200,0)),"⚠ Grant ID not found"))</f>
        <v/>
      </c>
      <c r="D53" s="9" t="n"/>
      <c r="E53" s="9" t="n"/>
      <c r="F53" s="10" t="n"/>
      <c r="G53" s="9" t="n"/>
      <c r="H53" s="9" t="n"/>
      <c r="I53" s="9" t="n"/>
      <c r="J53" s="14">
        <f>IF($F53="","",$F53-TODAY())</f>
        <v/>
      </c>
      <c r="K53" s="13">
        <f>IF($F53="","",IF(OR($I53="Submitted",$I53="Accepted",$I53="N/A"),"Done",IF($J53&lt;0,"Overdue",IF($J53&lt;=7,"Due ≤7 days",IF($J53&lt;=14,"Due ≤14 days",IF($J53&lt;=30,"Due ≤30 days","Scheduled"))))))</f>
        <v/>
      </c>
      <c r="L53" s="10" t="n"/>
      <c r="M53" s="9" t="n"/>
    </row>
    <row r="54">
      <c r="A54" s="9" t="n"/>
      <c r="B54" s="9" t="n"/>
      <c r="C54" s="9">
        <f>IF($B54="","",IFERROR(INDEX(Grants!$B$2:$B$200,MATCH($B54,Grants!$A$2:$A$200,0)),"⚠ Grant ID not found"))</f>
        <v/>
      </c>
      <c r="D54" s="9" t="n"/>
      <c r="E54" s="9" t="n"/>
      <c r="F54" s="10" t="n"/>
      <c r="G54" s="9" t="n"/>
      <c r="H54" s="9" t="n"/>
      <c r="I54" s="9" t="n"/>
      <c r="J54" s="14">
        <f>IF($F54="","",$F54-TODAY())</f>
        <v/>
      </c>
      <c r="K54" s="13">
        <f>IF($F54="","",IF(OR($I54="Submitted",$I54="Accepted",$I54="N/A"),"Done",IF($J54&lt;0,"Overdue",IF($J54&lt;=7,"Due ≤7 days",IF($J54&lt;=14,"Due ≤14 days",IF($J54&lt;=30,"Due ≤30 days","Scheduled"))))))</f>
        <v/>
      </c>
      <c r="L54" s="10" t="n"/>
      <c r="M54" s="9" t="n"/>
    </row>
    <row r="55">
      <c r="A55" s="9" t="n"/>
      <c r="B55" s="9" t="n"/>
      <c r="C55" s="9">
        <f>IF($B55="","",IFERROR(INDEX(Grants!$B$2:$B$200,MATCH($B55,Grants!$A$2:$A$200,0)),"⚠ Grant ID not found"))</f>
        <v/>
      </c>
      <c r="D55" s="9" t="n"/>
      <c r="E55" s="9" t="n"/>
      <c r="F55" s="10" t="n"/>
      <c r="G55" s="9" t="n"/>
      <c r="H55" s="9" t="n"/>
      <c r="I55" s="9" t="n"/>
      <c r="J55" s="14">
        <f>IF($F55="","",$F55-TODAY())</f>
        <v/>
      </c>
      <c r="K55" s="13">
        <f>IF($F55="","",IF(OR($I55="Submitted",$I55="Accepted",$I55="N/A"),"Done",IF($J55&lt;0,"Overdue",IF($J55&lt;=7,"Due ≤7 days",IF($J55&lt;=14,"Due ≤14 days",IF($J55&lt;=30,"Due ≤30 days","Scheduled"))))))</f>
        <v/>
      </c>
      <c r="L55" s="10" t="n"/>
      <c r="M55" s="9" t="n"/>
    </row>
    <row r="56">
      <c r="A56" s="9" t="n"/>
      <c r="B56" s="9" t="n"/>
      <c r="C56" s="9">
        <f>IF($B56="","",IFERROR(INDEX(Grants!$B$2:$B$200,MATCH($B56,Grants!$A$2:$A$200,0)),"⚠ Grant ID not found"))</f>
        <v/>
      </c>
      <c r="D56" s="9" t="n"/>
      <c r="E56" s="9" t="n"/>
      <c r="F56" s="10" t="n"/>
      <c r="G56" s="9" t="n"/>
      <c r="H56" s="9" t="n"/>
      <c r="I56" s="9" t="n"/>
      <c r="J56" s="14">
        <f>IF($F56="","",$F56-TODAY())</f>
        <v/>
      </c>
      <c r="K56" s="13">
        <f>IF($F56="","",IF(OR($I56="Submitted",$I56="Accepted",$I56="N/A"),"Done",IF($J56&lt;0,"Overdue",IF($J56&lt;=7,"Due ≤7 days",IF($J56&lt;=14,"Due ≤14 days",IF($J56&lt;=30,"Due ≤30 days","Scheduled"))))))</f>
        <v/>
      </c>
      <c r="L56" s="10" t="n"/>
      <c r="M56" s="9" t="n"/>
    </row>
    <row r="57">
      <c r="A57" s="9" t="n"/>
      <c r="B57" s="9" t="n"/>
      <c r="C57" s="9">
        <f>IF($B57="","",IFERROR(INDEX(Grants!$B$2:$B$200,MATCH($B57,Grants!$A$2:$A$200,0)),"⚠ Grant ID not found"))</f>
        <v/>
      </c>
      <c r="D57" s="9" t="n"/>
      <c r="E57" s="9" t="n"/>
      <c r="F57" s="10" t="n"/>
      <c r="G57" s="9" t="n"/>
      <c r="H57" s="9" t="n"/>
      <c r="I57" s="9" t="n"/>
      <c r="J57" s="14">
        <f>IF($F57="","",$F57-TODAY())</f>
        <v/>
      </c>
      <c r="K57" s="13">
        <f>IF($F57="","",IF(OR($I57="Submitted",$I57="Accepted",$I57="N/A"),"Done",IF($J57&lt;0,"Overdue",IF($J57&lt;=7,"Due ≤7 days",IF($J57&lt;=14,"Due ≤14 days",IF($J57&lt;=30,"Due ≤30 days","Scheduled"))))))</f>
        <v/>
      </c>
      <c r="L57" s="10" t="n"/>
      <c r="M57" s="9" t="n"/>
    </row>
    <row r="58">
      <c r="A58" s="9" t="n"/>
      <c r="B58" s="9" t="n"/>
      <c r="C58" s="9">
        <f>IF($B58="","",IFERROR(INDEX(Grants!$B$2:$B$200,MATCH($B58,Grants!$A$2:$A$200,0)),"⚠ Grant ID not found"))</f>
        <v/>
      </c>
      <c r="D58" s="9" t="n"/>
      <c r="E58" s="9" t="n"/>
      <c r="F58" s="10" t="n"/>
      <c r="G58" s="9" t="n"/>
      <c r="H58" s="9" t="n"/>
      <c r="I58" s="9" t="n"/>
      <c r="J58" s="14">
        <f>IF($F58="","",$F58-TODAY())</f>
        <v/>
      </c>
      <c r="K58" s="13">
        <f>IF($F58="","",IF(OR($I58="Submitted",$I58="Accepted",$I58="N/A"),"Done",IF($J58&lt;0,"Overdue",IF($J58&lt;=7,"Due ≤7 days",IF($J58&lt;=14,"Due ≤14 days",IF($J58&lt;=30,"Due ≤30 days","Scheduled"))))))</f>
        <v/>
      </c>
      <c r="L58" s="10" t="n"/>
      <c r="M58" s="9" t="n"/>
    </row>
    <row r="59">
      <c r="A59" s="9" t="n"/>
      <c r="B59" s="9" t="n"/>
      <c r="C59" s="9">
        <f>IF($B59="","",IFERROR(INDEX(Grants!$B$2:$B$200,MATCH($B59,Grants!$A$2:$A$200,0)),"⚠ Grant ID not found"))</f>
        <v/>
      </c>
      <c r="D59" s="9" t="n"/>
      <c r="E59" s="9" t="n"/>
      <c r="F59" s="10" t="n"/>
      <c r="G59" s="9" t="n"/>
      <c r="H59" s="9" t="n"/>
      <c r="I59" s="9" t="n"/>
      <c r="J59" s="14">
        <f>IF($F59="","",$F59-TODAY())</f>
        <v/>
      </c>
      <c r="K59" s="13">
        <f>IF($F59="","",IF(OR($I59="Submitted",$I59="Accepted",$I59="N/A"),"Done",IF($J59&lt;0,"Overdue",IF($J59&lt;=7,"Due ≤7 days",IF($J59&lt;=14,"Due ≤14 days",IF($J59&lt;=30,"Due ≤30 days","Scheduled"))))))</f>
        <v/>
      </c>
      <c r="L59" s="10" t="n"/>
      <c r="M59" s="9" t="n"/>
    </row>
    <row r="60">
      <c r="A60" s="9" t="n"/>
      <c r="B60" s="9" t="n"/>
      <c r="C60" s="9">
        <f>IF($B60="","",IFERROR(INDEX(Grants!$B$2:$B$200,MATCH($B60,Grants!$A$2:$A$200,0)),"⚠ Grant ID not found"))</f>
        <v/>
      </c>
      <c r="D60" s="9" t="n"/>
      <c r="E60" s="9" t="n"/>
      <c r="F60" s="10" t="n"/>
      <c r="G60" s="9" t="n"/>
      <c r="H60" s="9" t="n"/>
      <c r="I60" s="9" t="n"/>
      <c r="J60" s="14">
        <f>IF($F60="","",$F60-TODAY())</f>
        <v/>
      </c>
      <c r="K60" s="13">
        <f>IF($F60="","",IF(OR($I60="Submitted",$I60="Accepted",$I60="N/A"),"Done",IF($J60&lt;0,"Overdue",IF($J60&lt;=7,"Due ≤7 days",IF($J60&lt;=14,"Due ≤14 days",IF($J60&lt;=30,"Due ≤30 days","Scheduled"))))))</f>
        <v/>
      </c>
      <c r="L60" s="10" t="n"/>
      <c r="M60" s="9" t="n"/>
    </row>
    <row r="61">
      <c r="A61" s="9" t="n"/>
      <c r="B61" s="9" t="n"/>
      <c r="C61" s="9">
        <f>IF($B61="","",IFERROR(INDEX(Grants!$B$2:$B$200,MATCH($B61,Grants!$A$2:$A$200,0)),"⚠ Grant ID not found"))</f>
        <v/>
      </c>
      <c r="D61" s="9" t="n"/>
      <c r="E61" s="9" t="n"/>
      <c r="F61" s="10" t="n"/>
      <c r="G61" s="9" t="n"/>
      <c r="H61" s="9" t="n"/>
      <c r="I61" s="9" t="n"/>
      <c r="J61" s="14">
        <f>IF($F61="","",$F61-TODAY())</f>
        <v/>
      </c>
      <c r="K61" s="13">
        <f>IF($F61="","",IF(OR($I61="Submitted",$I61="Accepted",$I61="N/A"),"Done",IF($J61&lt;0,"Overdue",IF($J61&lt;=7,"Due ≤7 days",IF($J61&lt;=14,"Due ≤14 days",IF($J61&lt;=30,"Due ≤30 days","Scheduled"))))))</f>
        <v/>
      </c>
      <c r="L61" s="10" t="n"/>
      <c r="M61" s="9" t="n"/>
    </row>
    <row r="62">
      <c r="A62" s="9" t="n"/>
      <c r="B62" s="9" t="n"/>
      <c r="C62" s="9">
        <f>IF($B62="","",IFERROR(INDEX(Grants!$B$2:$B$200,MATCH($B62,Grants!$A$2:$A$200,0)),"⚠ Grant ID not found"))</f>
        <v/>
      </c>
      <c r="D62" s="9" t="n"/>
      <c r="E62" s="9" t="n"/>
      <c r="F62" s="10" t="n"/>
      <c r="G62" s="9" t="n"/>
      <c r="H62" s="9" t="n"/>
      <c r="I62" s="9" t="n"/>
      <c r="J62" s="14">
        <f>IF($F62="","",$F62-TODAY())</f>
        <v/>
      </c>
      <c r="K62" s="13">
        <f>IF($F62="","",IF(OR($I62="Submitted",$I62="Accepted",$I62="N/A"),"Done",IF($J62&lt;0,"Overdue",IF($J62&lt;=7,"Due ≤7 days",IF($J62&lt;=14,"Due ≤14 days",IF($J62&lt;=30,"Due ≤30 days","Scheduled"))))))</f>
        <v/>
      </c>
      <c r="L62" s="10" t="n"/>
      <c r="M62" s="9" t="n"/>
    </row>
    <row r="63">
      <c r="A63" s="9" t="n"/>
      <c r="B63" s="9" t="n"/>
      <c r="C63" s="9">
        <f>IF($B63="","",IFERROR(INDEX(Grants!$B$2:$B$200,MATCH($B63,Grants!$A$2:$A$200,0)),"⚠ Grant ID not found"))</f>
        <v/>
      </c>
      <c r="D63" s="9" t="n"/>
      <c r="E63" s="9" t="n"/>
      <c r="F63" s="10" t="n"/>
      <c r="G63" s="9" t="n"/>
      <c r="H63" s="9" t="n"/>
      <c r="I63" s="9" t="n"/>
      <c r="J63" s="14">
        <f>IF($F63="","",$F63-TODAY())</f>
        <v/>
      </c>
      <c r="K63" s="13">
        <f>IF($F63="","",IF(OR($I63="Submitted",$I63="Accepted",$I63="N/A"),"Done",IF($J63&lt;0,"Overdue",IF($J63&lt;=7,"Due ≤7 days",IF($J63&lt;=14,"Due ≤14 days",IF($J63&lt;=30,"Due ≤30 days","Scheduled"))))))</f>
        <v/>
      </c>
      <c r="L63" s="10" t="n"/>
      <c r="M63" s="9" t="n"/>
    </row>
    <row r="64">
      <c r="A64" s="9" t="n"/>
      <c r="B64" s="9" t="n"/>
      <c r="C64" s="9">
        <f>IF($B64="","",IFERROR(INDEX(Grants!$B$2:$B$200,MATCH($B64,Grants!$A$2:$A$200,0)),"⚠ Grant ID not found"))</f>
        <v/>
      </c>
      <c r="D64" s="9" t="n"/>
      <c r="E64" s="9" t="n"/>
      <c r="F64" s="10" t="n"/>
      <c r="G64" s="9" t="n"/>
      <c r="H64" s="9" t="n"/>
      <c r="I64" s="9" t="n"/>
      <c r="J64" s="14">
        <f>IF($F64="","",$F64-TODAY())</f>
        <v/>
      </c>
      <c r="K64" s="13">
        <f>IF($F64="","",IF(OR($I64="Submitted",$I64="Accepted",$I64="N/A"),"Done",IF($J64&lt;0,"Overdue",IF($J64&lt;=7,"Due ≤7 days",IF($J64&lt;=14,"Due ≤14 days",IF($J64&lt;=30,"Due ≤30 days","Scheduled"))))))</f>
        <v/>
      </c>
      <c r="L64" s="10" t="n"/>
      <c r="M64" s="9" t="n"/>
    </row>
    <row r="65">
      <c r="A65" s="9" t="n"/>
      <c r="B65" s="9" t="n"/>
      <c r="C65" s="9">
        <f>IF($B65="","",IFERROR(INDEX(Grants!$B$2:$B$200,MATCH($B65,Grants!$A$2:$A$200,0)),"⚠ Grant ID not found"))</f>
        <v/>
      </c>
      <c r="D65" s="9" t="n"/>
      <c r="E65" s="9" t="n"/>
      <c r="F65" s="10" t="n"/>
      <c r="G65" s="9" t="n"/>
      <c r="H65" s="9" t="n"/>
      <c r="I65" s="9" t="n"/>
      <c r="J65" s="14">
        <f>IF($F65="","",$F65-TODAY())</f>
        <v/>
      </c>
      <c r="K65" s="13">
        <f>IF($F65="","",IF(OR($I65="Submitted",$I65="Accepted",$I65="N/A"),"Done",IF($J65&lt;0,"Overdue",IF($J65&lt;=7,"Due ≤7 days",IF($J65&lt;=14,"Due ≤14 days",IF($J65&lt;=30,"Due ≤30 days","Scheduled"))))))</f>
        <v/>
      </c>
      <c r="L65" s="10" t="n"/>
      <c r="M65" s="9" t="n"/>
    </row>
    <row r="66">
      <c r="A66" s="9" t="n"/>
      <c r="B66" s="9" t="n"/>
      <c r="C66" s="9">
        <f>IF($B66="","",IFERROR(INDEX(Grants!$B$2:$B$200,MATCH($B66,Grants!$A$2:$A$200,0)),"⚠ Grant ID not found"))</f>
        <v/>
      </c>
      <c r="D66" s="9" t="n"/>
      <c r="E66" s="9" t="n"/>
      <c r="F66" s="10" t="n"/>
      <c r="G66" s="9" t="n"/>
      <c r="H66" s="9" t="n"/>
      <c r="I66" s="9" t="n"/>
      <c r="J66" s="14">
        <f>IF($F66="","",$F66-TODAY())</f>
        <v/>
      </c>
      <c r="K66" s="13">
        <f>IF($F66="","",IF(OR($I66="Submitted",$I66="Accepted",$I66="N/A"),"Done",IF($J66&lt;0,"Overdue",IF($J66&lt;=7,"Due ≤7 days",IF($J66&lt;=14,"Due ≤14 days",IF($J66&lt;=30,"Due ≤30 days","Scheduled"))))))</f>
        <v/>
      </c>
      <c r="L66" s="10" t="n"/>
      <c r="M66" s="9" t="n"/>
    </row>
    <row r="67">
      <c r="A67" s="9" t="n"/>
      <c r="B67" s="9" t="n"/>
      <c r="C67" s="9">
        <f>IF($B67="","",IFERROR(INDEX(Grants!$B$2:$B$200,MATCH($B67,Grants!$A$2:$A$200,0)),"⚠ Grant ID not found"))</f>
        <v/>
      </c>
      <c r="D67" s="9" t="n"/>
      <c r="E67" s="9" t="n"/>
      <c r="F67" s="10" t="n"/>
      <c r="G67" s="9" t="n"/>
      <c r="H67" s="9" t="n"/>
      <c r="I67" s="9" t="n"/>
      <c r="J67" s="14">
        <f>IF($F67="","",$F67-TODAY())</f>
        <v/>
      </c>
      <c r="K67" s="13">
        <f>IF($F67="","",IF(OR($I67="Submitted",$I67="Accepted",$I67="N/A"),"Done",IF($J67&lt;0,"Overdue",IF($J67&lt;=7,"Due ≤7 days",IF($J67&lt;=14,"Due ≤14 days",IF($J67&lt;=30,"Due ≤30 days","Scheduled"))))))</f>
        <v/>
      </c>
      <c r="L67" s="10" t="n"/>
      <c r="M67" s="9" t="n"/>
    </row>
    <row r="68">
      <c r="A68" s="9" t="n"/>
      <c r="B68" s="9" t="n"/>
      <c r="C68" s="9">
        <f>IF($B68="","",IFERROR(INDEX(Grants!$B$2:$B$200,MATCH($B68,Grants!$A$2:$A$200,0)),"⚠ Grant ID not found"))</f>
        <v/>
      </c>
      <c r="D68" s="9" t="n"/>
      <c r="E68" s="9" t="n"/>
      <c r="F68" s="10" t="n"/>
      <c r="G68" s="9" t="n"/>
      <c r="H68" s="9" t="n"/>
      <c r="I68" s="9" t="n"/>
      <c r="J68" s="14">
        <f>IF($F68="","",$F68-TODAY())</f>
        <v/>
      </c>
      <c r="K68" s="13">
        <f>IF($F68="","",IF(OR($I68="Submitted",$I68="Accepted",$I68="N/A"),"Done",IF($J68&lt;0,"Overdue",IF($J68&lt;=7,"Due ≤7 days",IF($J68&lt;=14,"Due ≤14 days",IF($J68&lt;=30,"Due ≤30 days","Scheduled"))))))</f>
        <v/>
      </c>
      <c r="L68" s="10" t="n"/>
      <c r="M68" s="9" t="n"/>
    </row>
    <row r="69">
      <c r="A69" s="9" t="n"/>
      <c r="B69" s="9" t="n"/>
      <c r="C69" s="9">
        <f>IF($B69="","",IFERROR(INDEX(Grants!$B$2:$B$200,MATCH($B69,Grants!$A$2:$A$200,0)),"⚠ Grant ID not found"))</f>
        <v/>
      </c>
      <c r="D69" s="9" t="n"/>
      <c r="E69" s="9" t="n"/>
      <c r="F69" s="10" t="n"/>
      <c r="G69" s="9" t="n"/>
      <c r="H69" s="9" t="n"/>
      <c r="I69" s="9" t="n"/>
      <c r="J69" s="14">
        <f>IF($F69="","",$F69-TODAY())</f>
        <v/>
      </c>
      <c r="K69" s="13">
        <f>IF($F69="","",IF(OR($I69="Submitted",$I69="Accepted",$I69="N/A"),"Done",IF($J69&lt;0,"Overdue",IF($J69&lt;=7,"Due ≤7 days",IF($J69&lt;=14,"Due ≤14 days",IF($J69&lt;=30,"Due ≤30 days","Scheduled"))))))</f>
        <v/>
      </c>
      <c r="L69" s="10" t="n"/>
      <c r="M69" s="9" t="n"/>
    </row>
    <row r="70">
      <c r="A70" s="9" t="n"/>
      <c r="B70" s="9" t="n"/>
      <c r="C70" s="9">
        <f>IF($B70="","",IFERROR(INDEX(Grants!$B$2:$B$200,MATCH($B70,Grants!$A$2:$A$200,0)),"⚠ Grant ID not found"))</f>
        <v/>
      </c>
      <c r="D70" s="9" t="n"/>
      <c r="E70" s="9" t="n"/>
      <c r="F70" s="10" t="n"/>
      <c r="G70" s="9" t="n"/>
      <c r="H70" s="9" t="n"/>
      <c r="I70" s="9" t="n"/>
      <c r="J70" s="14">
        <f>IF($F70="","",$F70-TODAY())</f>
        <v/>
      </c>
      <c r="K70" s="13">
        <f>IF($F70="","",IF(OR($I70="Submitted",$I70="Accepted",$I70="N/A"),"Done",IF($J70&lt;0,"Overdue",IF($J70&lt;=7,"Due ≤7 days",IF($J70&lt;=14,"Due ≤14 days",IF($J70&lt;=30,"Due ≤30 days","Scheduled"))))))</f>
        <v/>
      </c>
      <c r="L70" s="10" t="n"/>
      <c r="M70" s="9" t="n"/>
    </row>
    <row r="71">
      <c r="A71" s="9" t="n"/>
      <c r="B71" s="9" t="n"/>
      <c r="C71" s="9">
        <f>IF($B71="","",IFERROR(INDEX(Grants!$B$2:$B$200,MATCH($B71,Grants!$A$2:$A$200,0)),"⚠ Grant ID not found"))</f>
        <v/>
      </c>
      <c r="D71" s="9" t="n"/>
      <c r="E71" s="9" t="n"/>
      <c r="F71" s="10" t="n"/>
      <c r="G71" s="9" t="n"/>
      <c r="H71" s="9" t="n"/>
      <c r="I71" s="9" t="n"/>
      <c r="J71" s="14">
        <f>IF($F71="","",$F71-TODAY())</f>
        <v/>
      </c>
      <c r="K71" s="13">
        <f>IF($F71="","",IF(OR($I71="Submitted",$I71="Accepted",$I71="N/A"),"Done",IF($J71&lt;0,"Overdue",IF($J71&lt;=7,"Due ≤7 days",IF($J71&lt;=14,"Due ≤14 days",IF($J71&lt;=30,"Due ≤30 days","Scheduled"))))))</f>
        <v/>
      </c>
      <c r="L71" s="10" t="n"/>
      <c r="M71" s="9" t="n"/>
    </row>
    <row r="72">
      <c r="A72" s="9" t="n"/>
      <c r="B72" s="9" t="n"/>
      <c r="C72" s="9">
        <f>IF($B72="","",IFERROR(INDEX(Grants!$B$2:$B$200,MATCH($B72,Grants!$A$2:$A$200,0)),"⚠ Grant ID not found"))</f>
        <v/>
      </c>
      <c r="D72" s="9" t="n"/>
      <c r="E72" s="9" t="n"/>
      <c r="F72" s="10" t="n"/>
      <c r="G72" s="9" t="n"/>
      <c r="H72" s="9" t="n"/>
      <c r="I72" s="9" t="n"/>
      <c r="J72" s="14">
        <f>IF($F72="","",$F72-TODAY())</f>
        <v/>
      </c>
      <c r="K72" s="13">
        <f>IF($F72="","",IF(OR($I72="Submitted",$I72="Accepted",$I72="N/A"),"Done",IF($J72&lt;0,"Overdue",IF($J72&lt;=7,"Due ≤7 days",IF($J72&lt;=14,"Due ≤14 days",IF($J72&lt;=30,"Due ≤30 days","Scheduled"))))))</f>
        <v/>
      </c>
      <c r="L72" s="10" t="n"/>
      <c r="M72" s="9" t="n"/>
    </row>
    <row r="73">
      <c r="A73" s="9" t="n"/>
      <c r="B73" s="9" t="n"/>
      <c r="C73" s="9">
        <f>IF($B73="","",IFERROR(INDEX(Grants!$B$2:$B$200,MATCH($B73,Grants!$A$2:$A$200,0)),"⚠ Grant ID not found"))</f>
        <v/>
      </c>
      <c r="D73" s="9" t="n"/>
      <c r="E73" s="9" t="n"/>
      <c r="F73" s="10" t="n"/>
      <c r="G73" s="9" t="n"/>
      <c r="H73" s="9" t="n"/>
      <c r="I73" s="9" t="n"/>
      <c r="J73" s="14">
        <f>IF($F73="","",$F73-TODAY())</f>
        <v/>
      </c>
      <c r="K73" s="13">
        <f>IF($F73="","",IF(OR($I73="Submitted",$I73="Accepted",$I73="N/A"),"Done",IF($J73&lt;0,"Overdue",IF($J73&lt;=7,"Due ≤7 days",IF($J73&lt;=14,"Due ≤14 days",IF($J73&lt;=30,"Due ≤30 days","Scheduled"))))))</f>
        <v/>
      </c>
      <c r="L73" s="10" t="n"/>
      <c r="M73" s="9" t="n"/>
    </row>
    <row r="74">
      <c r="A74" s="9" t="n"/>
      <c r="B74" s="9" t="n"/>
      <c r="C74" s="9">
        <f>IF($B74="","",IFERROR(INDEX(Grants!$B$2:$B$200,MATCH($B74,Grants!$A$2:$A$200,0)),"⚠ Grant ID not found"))</f>
        <v/>
      </c>
      <c r="D74" s="9" t="n"/>
      <c r="E74" s="9" t="n"/>
      <c r="F74" s="10" t="n"/>
      <c r="G74" s="9" t="n"/>
      <c r="H74" s="9" t="n"/>
      <c r="I74" s="9" t="n"/>
      <c r="J74" s="14">
        <f>IF($F74="","",$F74-TODAY())</f>
        <v/>
      </c>
      <c r="K74" s="13">
        <f>IF($F74="","",IF(OR($I74="Submitted",$I74="Accepted",$I74="N/A"),"Done",IF($J74&lt;0,"Overdue",IF($J74&lt;=7,"Due ≤7 days",IF($J74&lt;=14,"Due ≤14 days",IF($J74&lt;=30,"Due ≤30 days","Scheduled"))))))</f>
        <v/>
      </c>
      <c r="L74" s="10" t="n"/>
      <c r="M74" s="9" t="n"/>
    </row>
    <row r="75">
      <c r="A75" s="9" t="n"/>
      <c r="B75" s="9" t="n"/>
      <c r="C75" s="9">
        <f>IF($B75="","",IFERROR(INDEX(Grants!$B$2:$B$200,MATCH($B75,Grants!$A$2:$A$200,0)),"⚠ Grant ID not found"))</f>
        <v/>
      </c>
      <c r="D75" s="9" t="n"/>
      <c r="E75" s="9" t="n"/>
      <c r="F75" s="10" t="n"/>
      <c r="G75" s="9" t="n"/>
      <c r="H75" s="9" t="n"/>
      <c r="I75" s="9" t="n"/>
      <c r="J75" s="14">
        <f>IF($F75="","",$F75-TODAY())</f>
        <v/>
      </c>
      <c r="K75" s="13">
        <f>IF($F75="","",IF(OR($I75="Submitted",$I75="Accepted",$I75="N/A"),"Done",IF($J75&lt;0,"Overdue",IF($J75&lt;=7,"Due ≤7 days",IF($J75&lt;=14,"Due ≤14 days",IF($J75&lt;=30,"Due ≤30 days","Scheduled"))))))</f>
        <v/>
      </c>
      <c r="L75" s="10" t="n"/>
      <c r="M75" s="9" t="n"/>
    </row>
    <row r="76">
      <c r="A76" s="9" t="n"/>
      <c r="B76" s="9" t="n"/>
      <c r="C76" s="9">
        <f>IF($B76="","",IFERROR(INDEX(Grants!$B$2:$B$200,MATCH($B76,Grants!$A$2:$A$200,0)),"⚠ Grant ID not found"))</f>
        <v/>
      </c>
      <c r="D76" s="9" t="n"/>
      <c r="E76" s="9" t="n"/>
      <c r="F76" s="10" t="n"/>
      <c r="G76" s="9" t="n"/>
      <c r="H76" s="9" t="n"/>
      <c r="I76" s="9" t="n"/>
      <c r="J76" s="14">
        <f>IF($F76="","",$F76-TODAY())</f>
        <v/>
      </c>
      <c r="K76" s="13">
        <f>IF($F76="","",IF(OR($I76="Submitted",$I76="Accepted",$I76="N/A"),"Done",IF($J76&lt;0,"Overdue",IF($J76&lt;=7,"Due ≤7 days",IF($J76&lt;=14,"Due ≤14 days",IF($J76&lt;=30,"Due ≤30 days","Scheduled"))))))</f>
        <v/>
      </c>
      <c r="L76" s="10" t="n"/>
      <c r="M76" s="9" t="n"/>
    </row>
    <row r="77">
      <c r="A77" s="9" t="n"/>
      <c r="B77" s="9" t="n"/>
      <c r="C77" s="9">
        <f>IF($B77="","",IFERROR(INDEX(Grants!$B$2:$B$200,MATCH($B77,Grants!$A$2:$A$200,0)),"⚠ Grant ID not found"))</f>
        <v/>
      </c>
      <c r="D77" s="9" t="n"/>
      <c r="E77" s="9" t="n"/>
      <c r="F77" s="10" t="n"/>
      <c r="G77" s="9" t="n"/>
      <c r="H77" s="9" t="n"/>
      <c r="I77" s="9" t="n"/>
      <c r="J77" s="14">
        <f>IF($F77="","",$F77-TODAY())</f>
        <v/>
      </c>
      <c r="K77" s="13">
        <f>IF($F77="","",IF(OR($I77="Submitted",$I77="Accepted",$I77="N/A"),"Done",IF($J77&lt;0,"Overdue",IF($J77&lt;=7,"Due ≤7 days",IF($J77&lt;=14,"Due ≤14 days",IF($J77&lt;=30,"Due ≤30 days","Scheduled"))))))</f>
        <v/>
      </c>
      <c r="L77" s="10" t="n"/>
      <c r="M77" s="9" t="n"/>
    </row>
    <row r="78">
      <c r="A78" s="9" t="n"/>
      <c r="B78" s="9" t="n"/>
      <c r="C78" s="9">
        <f>IF($B78="","",IFERROR(INDEX(Grants!$B$2:$B$200,MATCH($B78,Grants!$A$2:$A$200,0)),"⚠ Grant ID not found"))</f>
        <v/>
      </c>
      <c r="D78" s="9" t="n"/>
      <c r="E78" s="9" t="n"/>
      <c r="F78" s="10" t="n"/>
      <c r="G78" s="9" t="n"/>
      <c r="H78" s="9" t="n"/>
      <c r="I78" s="9" t="n"/>
      <c r="J78" s="14">
        <f>IF($F78="","",$F78-TODAY())</f>
        <v/>
      </c>
      <c r="K78" s="13">
        <f>IF($F78="","",IF(OR($I78="Submitted",$I78="Accepted",$I78="N/A"),"Done",IF($J78&lt;0,"Overdue",IF($J78&lt;=7,"Due ≤7 days",IF($J78&lt;=14,"Due ≤14 days",IF($J78&lt;=30,"Due ≤30 days","Scheduled"))))))</f>
        <v/>
      </c>
      <c r="L78" s="10" t="n"/>
      <c r="M78" s="9" t="n"/>
    </row>
    <row r="79">
      <c r="A79" s="9" t="n"/>
      <c r="B79" s="9" t="n"/>
      <c r="C79" s="9">
        <f>IF($B79="","",IFERROR(INDEX(Grants!$B$2:$B$200,MATCH($B79,Grants!$A$2:$A$200,0)),"⚠ Grant ID not found"))</f>
        <v/>
      </c>
      <c r="D79" s="9" t="n"/>
      <c r="E79" s="9" t="n"/>
      <c r="F79" s="10" t="n"/>
      <c r="G79" s="9" t="n"/>
      <c r="H79" s="9" t="n"/>
      <c r="I79" s="9" t="n"/>
      <c r="J79" s="14">
        <f>IF($F79="","",$F79-TODAY())</f>
        <v/>
      </c>
      <c r="K79" s="13">
        <f>IF($F79="","",IF(OR($I79="Submitted",$I79="Accepted",$I79="N/A"),"Done",IF($J79&lt;0,"Overdue",IF($J79&lt;=7,"Due ≤7 days",IF($J79&lt;=14,"Due ≤14 days",IF($J79&lt;=30,"Due ≤30 days","Scheduled"))))))</f>
        <v/>
      </c>
      <c r="L79" s="10" t="n"/>
      <c r="M79" s="9" t="n"/>
    </row>
    <row r="80">
      <c r="A80" s="9" t="n"/>
      <c r="B80" s="9" t="n"/>
      <c r="C80" s="9">
        <f>IF($B80="","",IFERROR(INDEX(Grants!$B$2:$B$200,MATCH($B80,Grants!$A$2:$A$200,0)),"⚠ Grant ID not found"))</f>
        <v/>
      </c>
      <c r="D80" s="9" t="n"/>
      <c r="E80" s="9" t="n"/>
      <c r="F80" s="10" t="n"/>
      <c r="G80" s="9" t="n"/>
      <c r="H80" s="9" t="n"/>
      <c r="I80" s="9" t="n"/>
      <c r="J80" s="14">
        <f>IF($F80="","",$F80-TODAY())</f>
        <v/>
      </c>
      <c r="K80" s="13">
        <f>IF($F80="","",IF(OR($I80="Submitted",$I80="Accepted",$I80="N/A"),"Done",IF($J80&lt;0,"Overdue",IF($J80&lt;=7,"Due ≤7 days",IF($J80&lt;=14,"Due ≤14 days",IF($J80&lt;=30,"Due ≤30 days","Scheduled"))))))</f>
        <v/>
      </c>
      <c r="L80" s="10" t="n"/>
      <c r="M80" s="9" t="n"/>
    </row>
    <row r="81">
      <c r="A81" s="9" t="n"/>
      <c r="B81" s="9" t="n"/>
      <c r="C81" s="9">
        <f>IF($B81="","",IFERROR(INDEX(Grants!$B$2:$B$200,MATCH($B81,Grants!$A$2:$A$200,0)),"⚠ Grant ID not found"))</f>
        <v/>
      </c>
      <c r="D81" s="9" t="n"/>
      <c r="E81" s="9" t="n"/>
      <c r="F81" s="10" t="n"/>
      <c r="G81" s="9" t="n"/>
      <c r="H81" s="9" t="n"/>
      <c r="I81" s="9" t="n"/>
      <c r="J81" s="14">
        <f>IF($F81="","",$F81-TODAY())</f>
        <v/>
      </c>
      <c r="K81" s="13">
        <f>IF($F81="","",IF(OR($I81="Submitted",$I81="Accepted",$I81="N/A"),"Done",IF($J81&lt;0,"Overdue",IF($J81&lt;=7,"Due ≤7 days",IF($J81&lt;=14,"Due ≤14 days",IF($J81&lt;=30,"Due ≤30 days","Scheduled"))))))</f>
        <v/>
      </c>
      <c r="L81" s="10" t="n"/>
      <c r="M81" s="9" t="n"/>
    </row>
    <row r="82">
      <c r="A82" s="9" t="n"/>
      <c r="B82" s="9" t="n"/>
      <c r="C82" s="9">
        <f>IF($B82="","",IFERROR(INDEX(Grants!$B$2:$B$200,MATCH($B82,Grants!$A$2:$A$200,0)),"⚠ Grant ID not found"))</f>
        <v/>
      </c>
      <c r="D82" s="9" t="n"/>
      <c r="E82" s="9" t="n"/>
      <c r="F82" s="10" t="n"/>
      <c r="G82" s="9" t="n"/>
      <c r="H82" s="9" t="n"/>
      <c r="I82" s="9" t="n"/>
      <c r="J82" s="14">
        <f>IF($F82="","",$F82-TODAY())</f>
        <v/>
      </c>
      <c r="K82" s="13">
        <f>IF($F82="","",IF(OR($I82="Submitted",$I82="Accepted",$I82="N/A"),"Done",IF($J82&lt;0,"Overdue",IF($J82&lt;=7,"Due ≤7 days",IF($J82&lt;=14,"Due ≤14 days",IF($J82&lt;=30,"Due ≤30 days","Scheduled"))))))</f>
        <v/>
      </c>
      <c r="L82" s="10" t="n"/>
      <c r="M82" s="9" t="n"/>
    </row>
    <row r="83">
      <c r="A83" s="9" t="n"/>
      <c r="B83" s="9" t="n"/>
      <c r="C83" s="9">
        <f>IF($B83="","",IFERROR(INDEX(Grants!$B$2:$B$200,MATCH($B83,Grants!$A$2:$A$200,0)),"⚠ Grant ID not found"))</f>
        <v/>
      </c>
      <c r="D83" s="9" t="n"/>
      <c r="E83" s="9" t="n"/>
      <c r="F83" s="10" t="n"/>
      <c r="G83" s="9" t="n"/>
      <c r="H83" s="9" t="n"/>
      <c r="I83" s="9" t="n"/>
      <c r="J83" s="14">
        <f>IF($F83="","",$F83-TODAY())</f>
        <v/>
      </c>
      <c r="K83" s="13">
        <f>IF($F83="","",IF(OR($I83="Submitted",$I83="Accepted",$I83="N/A"),"Done",IF($J83&lt;0,"Overdue",IF($J83&lt;=7,"Due ≤7 days",IF($J83&lt;=14,"Due ≤14 days",IF($J83&lt;=30,"Due ≤30 days","Scheduled"))))))</f>
        <v/>
      </c>
      <c r="L83" s="10" t="n"/>
      <c r="M83" s="9" t="n"/>
    </row>
    <row r="84">
      <c r="A84" s="9" t="n"/>
      <c r="B84" s="9" t="n"/>
      <c r="C84" s="9">
        <f>IF($B84="","",IFERROR(INDEX(Grants!$B$2:$B$200,MATCH($B84,Grants!$A$2:$A$200,0)),"⚠ Grant ID not found"))</f>
        <v/>
      </c>
      <c r="D84" s="9" t="n"/>
      <c r="E84" s="9" t="n"/>
      <c r="F84" s="10" t="n"/>
      <c r="G84" s="9" t="n"/>
      <c r="H84" s="9" t="n"/>
      <c r="I84" s="9" t="n"/>
      <c r="J84" s="14">
        <f>IF($F84="","",$F84-TODAY())</f>
        <v/>
      </c>
      <c r="K84" s="13">
        <f>IF($F84="","",IF(OR($I84="Submitted",$I84="Accepted",$I84="N/A"),"Done",IF($J84&lt;0,"Overdue",IF($J84&lt;=7,"Due ≤7 days",IF($J84&lt;=14,"Due ≤14 days",IF($J84&lt;=30,"Due ≤30 days","Scheduled"))))))</f>
        <v/>
      </c>
      <c r="L84" s="10" t="n"/>
      <c r="M84" s="9" t="n"/>
    </row>
    <row r="85">
      <c r="A85" s="9" t="n"/>
      <c r="B85" s="9" t="n"/>
      <c r="C85" s="9">
        <f>IF($B85="","",IFERROR(INDEX(Grants!$B$2:$B$200,MATCH($B85,Grants!$A$2:$A$200,0)),"⚠ Grant ID not found"))</f>
        <v/>
      </c>
      <c r="D85" s="9" t="n"/>
      <c r="E85" s="9" t="n"/>
      <c r="F85" s="10" t="n"/>
      <c r="G85" s="9" t="n"/>
      <c r="H85" s="9" t="n"/>
      <c r="I85" s="9" t="n"/>
      <c r="J85" s="14">
        <f>IF($F85="","",$F85-TODAY())</f>
        <v/>
      </c>
      <c r="K85" s="13">
        <f>IF($F85="","",IF(OR($I85="Submitted",$I85="Accepted",$I85="N/A"),"Done",IF($J85&lt;0,"Overdue",IF($J85&lt;=7,"Due ≤7 days",IF($J85&lt;=14,"Due ≤14 days",IF($J85&lt;=30,"Due ≤30 days","Scheduled"))))))</f>
        <v/>
      </c>
      <c r="L85" s="10" t="n"/>
      <c r="M85" s="9" t="n"/>
    </row>
    <row r="86">
      <c r="A86" s="9" t="n"/>
      <c r="B86" s="9" t="n"/>
      <c r="C86" s="9">
        <f>IF($B86="","",IFERROR(INDEX(Grants!$B$2:$B$200,MATCH($B86,Grants!$A$2:$A$200,0)),"⚠ Grant ID not found"))</f>
        <v/>
      </c>
      <c r="D86" s="9" t="n"/>
      <c r="E86" s="9" t="n"/>
      <c r="F86" s="10" t="n"/>
      <c r="G86" s="9" t="n"/>
      <c r="H86" s="9" t="n"/>
      <c r="I86" s="9" t="n"/>
      <c r="J86" s="14">
        <f>IF($F86="","",$F86-TODAY())</f>
        <v/>
      </c>
      <c r="K86" s="13">
        <f>IF($F86="","",IF(OR($I86="Submitted",$I86="Accepted",$I86="N/A"),"Done",IF($J86&lt;0,"Overdue",IF($J86&lt;=7,"Due ≤7 days",IF($J86&lt;=14,"Due ≤14 days",IF($J86&lt;=30,"Due ≤30 days","Scheduled"))))))</f>
        <v/>
      </c>
      <c r="L86" s="10" t="n"/>
      <c r="M86" s="9" t="n"/>
    </row>
    <row r="87">
      <c r="A87" s="9" t="n"/>
      <c r="B87" s="9" t="n"/>
      <c r="C87" s="9">
        <f>IF($B87="","",IFERROR(INDEX(Grants!$B$2:$B$200,MATCH($B87,Grants!$A$2:$A$200,0)),"⚠ Grant ID not found"))</f>
        <v/>
      </c>
      <c r="D87" s="9" t="n"/>
      <c r="E87" s="9" t="n"/>
      <c r="F87" s="10" t="n"/>
      <c r="G87" s="9" t="n"/>
      <c r="H87" s="9" t="n"/>
      <c r="I87" s="9" t="n"/>
      <c r="J87" s="14">
        <f>IF($F87="","",$F87-TODAY())</f>
        <v/>
      </c>
      <c r="K87" s="13">
        <f>IF($F87="","",IF(OR($I87="Submitted",$I87="Accepted",$I87="N/A"),"Done",IF($J87&lt;0,"Overdue",IF($J87&lt;=7,"Due ≤7 days",IF($J87&lt;=14,"Due ≤14 days",IF($J87&lt;=30,"Due ≤30 days","Scheduled"))))))</f>
        <v/>
      </c>
      <c r="L87" s="10" t="n"/>
      <c r="M87" s="9" t="n"/>
    </row>
    <row r="88">
      <c r="A88" s="9" t="n"/>
      <c r="B88" s="9" t="n"/>
      <c r="C88" s="9">
        <f>IF($B88="","",IFERROR(INDEX(Grants!$B$2:$B$200,MATCH($B88,Grants!$A$2:$A$200,0)),"⚠ Grant ID not found"))</f>
        <v/>
      </c>
      <c r="D88" s="9" t="n"/>
      <c r="E88" s="9" t="n"/>
      <c r="F88" s="10" t="n"/>
      <c r="G88" s="9" t="n"/>
      <c r="H88" s="9" t="n"/>
      <c r="I88" s="9" t="n"/>
      <c r="J88" s="14">
        <f>IF($F88="","",$F88-TODAY())</f>
        <v/>
      </c>
      <c r="K88" s="13">
        <f>IF($F88="","",IF(OR($I88="Submitted",$I88="Accepted",$I88="N/A"),"Done",IF($J88&lt;0,"Overdue",IF($J88&lt;=7,"Due ≤7 days",IF($J88&lt;=14,"Due ≤14 days",IF($J88&lt;=30,"Due ≤30 days","Scheduled"))))))</f>
        <v/>
      </c>
      <c r="L88" s="10" t="n"/>
      <c r="M88" s="9" t="n"/>
    </row>
    <row r="89">
      <c r="A89" s="9" t="n"/>
      <c r="B89" s="9" t="n"/>
      <c r="C89" s="9">
        <f>IF($B89="","",IFERROR(INDEX(Grants!$B$2:$B$200,MATCH($B89,Grants!$A$2:$A$200,0)),"⚠ Grant ID not found"))</f>
        <v/>
      </c>
      <c r="D89" s="9" t="n"/>
      <c r="E89" s="9" t="n"/>
      <c r="F89" s="10" t="n"/>
      <c r="G89" s="9" t="n"/>
      <c r="H89" s="9" t="n"/>
      <c r="I89" s="9" t="n"/>
      <c r="J89" s="14">
        <f>IF($F89="","",$F89-TODAY())</f>
        <v/>
      </c>
      <c r="K89" s="13">
        <f>IF($F89="","",IF(OR($I89="Submitted",$I89="Accepted",$I89="N/A"),"Done",IF($J89&lt;0,"Overdue",IF($J89&lt;=7,"Due ≤7 days",IF($J89&lt;=14,"Due ≤14 days",IF($J89&lt;=30,"Due ≤30 days","Scheduled"))))))</f>
        <v/>
      </c>
      <c r="L89" s="10" t="n"/>
      <c r="M89" s="9" t="n"/>
    </row>
    <row r="90">
      <c r="A90" s="9" t="n"/>
      <c r="B90" s="9" t="n"/>
      <c r="C90" s="9">
        <f>IF($B90="","",IFERROR(INDEX(Grants!$B$2:$B$200,MATCH($B90,Grants!$A$2:$A$200,0)),"⚠ Grant ID not found"))</f>
        <v/>
      </c>
      <c r="D90" s="9" t="n"/>
      <c r="E90" s="9" t="n"/>
      <c r="F90" s="10" t="n"/>
      <c r="G90" s="9" t="n"/>
      <c r="H90" s="9" t="n"/>
      <c r="I90" s="9" t="n"/>
      <c r="J90" s="14">
        <f>IF($F90="","",$F90-TODAY())</f>
        <v/>
      </c>
      <c r="K90" s="13">
        <f>IF($F90="","",IF(OR($I90="Submitted",$I90="Accepted",$I90="N/A"),"Done",IF($J90&lt;0,"Overdue",IF($J90&lt;=7,"Due ≤7 days",IF($J90&lt;=14,"Due ≤14 days",IF($J90&lt;=30,"Due ≤30 days","Scheduled"))))))</f>
        <v/>
      </c>
      <c r="L90" s="10" t="n"/>
      <c r="M90" s="9" t="n"/>
    </row>
    <row r="91">
      <c r="A91" s="9" t="n"/>
      <c r="B91" s="9" t="n"/>
      <c r="C91" s="9">
        <f>IF($B91="","",IFERROR(INDEX(Grants!$B$2:$B$200,MATCH($B91,Grants!$A$2:$A$200,0)),"⚠ Grant ID not found"))</f>
        <v/>
      </c>
      <c r="D91" s="9" t="n"/>
      <c r="E91" s="9" t="n"/>
      <c r="F91" s="10" t="n"/>
      <c r="G91" s="9" t="n"/>
      <c r="H91" s="9" t="n"/>
      <c r="I91" s="9" t="n"/>
      <c r="J91" s="14">
        <f>IF($F91="","",$F91-TODAY())</f>
        <v/>
      </c>
      <c r="K91" s="13">
        <f>IF($F91="","",IF(OR($I91="Submitted",$I91="Accepted",$I91="N/A"),"Done",IF($J91&lt;0,"Overdue",IF($J91&lt;=7,"Due ≤7 days",IF($J91&lt;=14,"Due ≤14 days",IF($J91&lt;=30,"Due ≤30 days","Scheduled"))))))</f>
        <v/>
      </c>
      <c r="L91" s="10" t="n"/>
      <c r="M91" s="9" t="n"/>
    </row>
    <row r="92">
      <c r="A92" s="9" t="n"/>
      <c r="B92" s="9" t="n"/>
      <c r="C92" s="9">
        <f>IF($B92="","",IFERROR(INDEX(Grants!$B$2:$B$200,MATCH($B92,Grants!$A$2:$A$200,0)),"⚠ Grant ID not found"))</f>
        <v/>
      </c>
      <c r="D92" s="9" t="n"/>
      <c r="E92" s="9" t="n"/>
      <c r="F92" s="10" t="n"/>
      <c r="G92" s="9" t="n"/>
      <c r="H92" s="9" t="n"/>
      <c r="I92" s="9" t="n"/>
      <c r="J92" s="14">
        <f>IF($F92="","",$F92-TODAY())</f>
        <v/>
      </c>
      <c r="K92" s="13">
        <f>IF($F92="","",IF(OR($I92="Submitted",$I92="Accepted",$I92="N/A"),"Done",IF($J92&lt;0,"Overdue",IF($J92&lt;=7,"Due ≤7 days",IF($J92&lt;=14,"Due ≤14 days",IF($J92&lt;=30,"Due ≤30 days","Scheduled"))))))</f>
        <v/>
      </c>
      <c r="L92" s="10" t="n"/>
      <c r="M92" s="9" t="n"/>
    </row>
    <row r="93">
      <c r="A93" s="9" t="n"/>
      <c r="B93" s="9" t="n"/>
      <c r="C93" s="9">
        <f>IF($B93="","",IFERROR(INDEX(Grants!$B$2:$B$200,MATCH($B93,Grants!$A$2:$A$200,0)),"⚠ Grant ID not found"))</f>
        <v/>
      </c>
      <c r="D93" s="9" t="n"/>
      <c r="E93" s="9" t="n"/>
      <c r="F93" s="10" t="n"/>
      <c r="G93" s="9" t="n"/>
      <c r="H93" s="9" t="n"/>
      <c r="I93" s="9" t="n"/>
      <c r="J93" s="14">
        <f>IF($F93="","",$F93-TODAY())</f>
        <v/>
      </c>
      <c r="K93" s="13">
        <f>IF($F93="","",IF(OR($I93="Submitted",$I93="Accepted",$I93="N/A"),"Done",IF($J93&lt;0,"Overdue",IF($J93&lt;=7,"Due ≤7 days",IF($J93&lt;=14,"Due ≤14 days",IF($J93&lt;=30,"Due ≤30 days","Scheduled"))))))</f>
        <v/>
      </c>
      <c r="L93" s="10" t="n"/>
      <c r="M93" s="9" t="n"/>
    </row>
    <row r="94">
      <c r="A94" s="9" t="n"/>
      <c r="B94" s="9" t="n"/>
      <c r="C94" s="9">
        <f>IF($B94="","",IFERROR(INDEX(Grants!$B$2:$B$200,MATCH($B94,Grants!$A$2:$A$200,0)),"⚠ Grant ID not found"))</f>
        <v/>
      </c>
      <c r="D94" s="9" t="n"/>
      <c r="E94" s="9" t="n"/>
      <c r="F94" s="10" t="n"/>
      <c r="G94" s="9" t="n"/>
      <c r="H94" s="9" t="n"/>
      <c r="I94" s="9" t="n"/>
      <c r="J94" s="14">
        <f>IF($F94="","",$F94-TODAY())</f>
        <v/>
      </c>
      <c r="K94" s="13">
        <f>IF($F94="","",IF(OR($I94="Submitted",$I94="Accepted",$I94="N/A"),"Done",IF($J94&lt;0,"Overdue",IF($J94&lt;=7,"Due ≤7 days",IF($J94&lt;=14,"Due ≤14 days",IF($J94&lt;=30,"Due ≤30 days","Scheduled"))))))</f>
        <v/>
      </c>
      <c r="L94" s="10" t="n"/>
      <c r="M94" s="9" t="n"/>
    </row>
    <row r="95">
      <c r="A95" s="9" t="n"/>
      <c r="B95" s="9" t="n"/>
      <c r="C95" s="9">
        <f>IF($B95="","",IFERROR(INDEX(Grants!$B$2:$B$200,MATCH($B95,Grants!$A$2:$A$200,0)),"⚠ Grant ID not found"))</f>
        <v/>
      </c>
      <c r="D95" s="9" t="n"/>
      <c r="E95" s="9" t="n"/>
      <c r="F95" s="10" t="n"/>
      <c r="G95" s="9" t="n"/>
      <c r="H95" s="9" t="n"/>
      <c r="I95" s="9" t="n"/>
      <c r="J95" s="14">
        <f>IF($F95="","",$F95-TODAY())</f>
        <v/>
      </c>
      <c r="K95" s="13">
        <f>IF($F95="","",IF(OR($I95="Submitted",$I95="Accepted",$I95="N/A"),"Done",IF($J95&lt;0,"Overdue",IF($J95&lt;=7,"Due ≤7 days",IF($J95&lt;=14,"Due ≤14 days",IF($J95&lt;=30,"Due ≤30 days","Scheduled"))))))</f>
        <v/>
      </c>
      <c r="L95" s="10" t="n"/>
      <c r="M95" s="9" t="n"/>
    </row>
    <row r="96">
      <c r="A96" s="9" t="n"/>
      <c r="B96" s="9" t="n"/>
      <c r="C96" s="9">
        <f>IF($B96="","",IFERROR(INDEX(Grants!$B$2:$B$200,MATCH($B96,Grants!$A$2:$A$200,0)),"⚠ Grant ID not found"))</f>
        <v/>
      </c>
      <c r="D96" s="9" t="n"/>
      <c r="E96" s="9" t="n"/>
      <c r="F96" s="10" t="n"/>
      <c r="G96" s="9" t="n"/>
      <c r="H96" s="9" t="n"/>
      <c r="I96" s="9" t="n"/>
      <c r="J96" s="14">
        <f>IF($F96="","",$F96-TODAY())</f>
        <v/>
      </c>
      <c r="K96" s="13">
        <f>IF($F96="","",IF(OR($I96="Submitted",$I96="Accepted",$I96="N/A"),"Done",IF($J96&lt;0,"Overdue",IF($J96&lt;=7,"Due ≤7 days",IF($J96&lt;=14,"Due ≤14 days",IF($J96&lt;=30,"Due ≤30 days","Scheduled"))))))</f>
        <v/>
      </c>
      <c r="L96" s="10" t="n"/>
      <c r="M96" s="9" t="n"/>
    </row>
    <row r="97">
      <c r="A97" s="9" t="n"/>
      <c r="B97" s="9" t="n"/>
      <c r="C97" s="9">
        <f>IF($B97="","",IFERROR(INDEX(Grants!$B$2:$B$200,MATCH($B97,Grants!$A$2:$A$200,0)),"⚠ Grant ID not found"))</f>
        <v/>
      </c>
      <c r="D97" s="9" t="n"/>
      <c r="E97" s="9" t="n"/>
      <c r="F97" s="10" t="n"/>
      <c r="G97" s="9" t="n"/>
      <c r="H97" s="9" t="n"/>
      <c r="I97" s="9" t="n"/>
      <c r="J97" s="14">
        <f>IF($F97="","",$F97-TODAY())</f>
        <v/>
      </c>
      <c r="K97" s="13">
        <f>IF($F97="","",IF(OR($I97="Submitted",$I97="Accepted",$I97="N/A"),"Done",IF($J97&lt;0,"Overdue",IF($J97&lt;=7,"Due ≤7 days",IF($J97&lt;=14,"Due ≤14 days",IF($J97&lt;=30,"Due ≤30 days","Scheduled"))))))</f>
        <v/>
      </c>
      <c r="L97" s="10" t="n"/>
      <c r="M97" s="9" t="n"/>
    </row>
    <row r="98">
      <c r="A98" s="9" t="n"/>
      <c r="B98" s="9" t="n"/>
      <c r="C98" s="9">
        <f>IF($B98="","",IFERROR(INDEX(Grants!$B$2:$B$200,MATCH($B98,Grants!$A$2:$A$200,0)),"⚠ Grant ID not found"))</f>
        <v/>
      </c>
      <c r="D98" s="9" t="n"/>
      <c r="E98" s="9" t="n"/>
      <c r="F98" s="10" t="n"/>
      <c r="G98" s="9" t="n"/>
      <c r="H98" s="9" t="n"/>
      <c r="I98" s="9" t="n"/>
      <c r="J98" s="14">
        <f>IF($F98="","",$F98-TODAY())</f>
        <v/>
      </c>
      <c r="K98" s="13">
        <f>IF($F98="","",IF(OR($I98="Submitted",$I98="Accepted",$I98="N/A"),"Done",IF($J98&lt;0,"Overdue",IF($J98&lt;=7,"Due ≤7 days",IF($J98&lt;=14,"Due ≤14 days",IF($J98&lt;=30,"Due ≤30 days","Scheduled"))))))</f>
        <v/>
      </c>
      <c r="L98" s="10" t="n"/>
      <c r="M98" s="9" t="n"/>
    </row>
    <row r="99">
      <c r="A99" s="9" t="n"/>
      <c r="B99" s="9" t="n"/>
      <c r="C99" s="9">
        <f>IF($B99="","",IFERROR(INDEX(Grants!$B$2:$B$200,MATCH($B99,Grants!$A$2:$A$200,0)),"⚠ Grant ID not found"))</f>
        <v/>
      </c>
      <c r="D99" s="9" t="n"/>
      <c r="E99" s="9" t="n"/>
      <c r="F99" s="10" t="n"/>
      <c r="G99" s="9" t="n"/>
      <c r="H99" s="9" t="n"/>
      <c r="I99" s="9" t="n"/>
      <c r="J99" s="14">
        <f>IF($F99="","",$F99-TODAY())</f>
        <v/>
      </c>
      <c r="K99" s="13">
        <f>IF($F99="","",IF(OR($I99="Submitted",$I99="Accepted",$I99="N/A"),"Done",IF($J99&lt;0,"Overdue",IF($J99&lt;=7,"Due ≤7 days",IF($J99&lt;=14,"Due ≤14 days",IF($J99&lt;=30,"Due ≤30 days","Scheduled"))))))</f>
        <v/>
      </c>
      <c r="L99" s="10" t="n"/>
      <c r="M99" s="9" t="n"/>
    </row>
    <row r="100">
      <c r="A100" s="9" t="n"/>
      <c r="B100" s="9" t="n"/>
      <c r="C100" s="9">
        <f>IF($B100="","",IFERROR(INDEX(Grants!$B$2:$B$200,MATCH($B100,Grants!$A$2:$A$200,0)),"⚠ Grant ID not found"))</f>
        <v/>
      </c>
      <c r="D100" s="9" t="n"/>
      <c r="E100" s="9" t="n"/>
      <c r="F100" s="10" t="n"/>
      <c r="G100" s="9" t="n"/>
      <c r="H100" s="9" t="n"/>
      <c r="I100" s="9" t="n"/>
      <c r="J100" s="14">
        <f>IF($F100="","",$F100-TODAY())</f>
        <v/>
      </c>
      <c r="K100" s="13">
        <f>IF($F100="","",IF(OR($I100="Submitted",$I100="Accepted",$I100="N/A"),"Done",IF($J100&lt;0,"Overdue",IF($J100&lt;=7,"Due ≤7 days",IF($J100&lt;=14,"Due ≤14 days",IF($J100&lt;=30,"Due ≤30 days","Scheduled"))))))</f>
        <v/>
      </c>
      <c r="L100" s="10" t="n"/>
      <c r="M100" s="9" t="n"/>
    </row>
    <row r="101">
      <c r="A101" s="9" t="n"/>
      <c r="B101" s="9" t="n"/>
      <c r="C101" s="9">
        <f>IF($B101="","",IFERROR(INDEX(Grants!$B$2:$B$200,MATCH($B101,Grants!$A$2:$A$200,0)),"⚠ Grant ID not found"))</f>
        <v/>
      </c>
      <c r="D101" s="9" t="n"/>
      <c r="E101" s="9" t="n"/>
      <c r="F101" s="10" t="n"/>
      <c r="G101" s="9" t="n"/>
      <c r="H101" s="9" t="n"/>
      <c r="I101" s="9" t="n"/>
      <c r="J101" s="14">
        <f>IF($F101="","",$F101-TODAY())</f>
        <v/>
      </c>
      <c r="K101" s="13">
        <f>IF($F101="","",IF(OR($I101="Submitted",$I101="Accepted",$I101="N/A"),"Done",IF($J101&lt;0,"Overdue",IF($J101&lt;=7,"Due ≤7 days",IF($J101&lt;=14,"Due ≤14 days",IF($J101&lt;=30,"Due ≤30 days","Scheduled"))))))</f>
        <v/>
      </c>
      <c r="L101" s="10" t="n"/>
      <c r="M101" s="9" t="n"/>
    </row>
    <row r="102">
      <c r="A102" s="9" t="n"/>
      <c r="B102" s="9" t="n"/>
      <c r="C102" s="9">
        <f>IF($B102="","",IFERROR(INDEX(Grants!$B$2:$B$200,MATCH($B102,Grants!$A$2:$A$200,0)),"⚠ Grant ID not found"))</f>
        <v/>
      </c>
      <c r="D102" s="9" t="n"/>
      <c r="E102" s="9" t="n"/>
      <c r="F102" s="10" t="n"/>
      <c r="G102" s="9" t="n"/>
      <c r="H102" s="9" t="n"/>
      <c r="I102" s="9" t="n"/>
      <c r="J102" s="14">
        <f>IF($F102="","",$F102-TODAY())</f>
        <v/>
      </c>
      <c r="K102" s="13">
        <f>IF($F102="","",IF(OR($I102="Submitted",$I102="Accepted",$I102="N/A"),"Done",IF($J102&lt;0,"Overdue",IF($J102&lt;=7,"Due ≤7 days",IF($J102&lt;=14,"Due ≤14 days",IF($J102&lt;=30,"Due ≤30 days","Scheduled"))))))</f>
        <v/>
      </c>
      <c r="L102" s="10" t="n"/>
      <c r="M102" s="9" t="n"/>
    </row>
    <row r="103">
      <c r="A103" s="9" t="n"/>
      <c r="B103" s="9" t="n"/>
      <c r="C103" s="9">
        <f>IF($B103="","",IFERROR(INDEX(Grants!$B$2:$B$200,MATCH($B103,Grants!$A$2:$A$200,0)),"⚠ Grant ID not found"))</f>
        <v/>
      </c>
      <c r="D103" s="9" t="n"/>
      <c r="E103" s="9" t="n"/>
      <c r="F103" s="10" t="n"/>
      <c r="G103" s="9" t="n"/>
      <c r="H103" s="9" t="n"/>
      <c r="I103" s="9" t="n"/>
      <c r="J103" s="14">
        <f>IF($F103="","",$F103-TODAY())</f>
        <v/>
      </c>
      <c r="K103" s="13">
        <f>IF($F103="","",IF(OR($I103="Submitted",$I103="Accepted",$I103="N/A"),"Done",IF($J103&lt;0,"Overdue",IF($J103&lt;=7,"Due ≤7 days",IF($J103&lt;=14,"Due ≤14 days",IF($J103&lt;=30,"Due ≤30 days","Scheduled"))))))</f>
        <v/>
      </c>
      <c r="L103" s="10" t="n"/>
      <c r="M103" s="9" t="n"/>
    </row>
    <row r="104">
      <c r="A104" s="9" t="n"/>
      <c r="B104" s="9" t="n"/>
      <c r="C104" s="9">
        <f>IF($B104="","",IFERROR(INDEX(Grants!$B$2:$B$200,MATCH($B104,Grants!$A$2:$A$200,0)),"⚠ Grant ID not found"))</f>
        <v/>
      </c>
      <c r="D104" s="9" t="n"/>
      <c r="E104" s="9" t="n"/>
      <c r="F104" s="10" t="n"/>
      <c r="G104" s="9" t="n"/>
      <c r="H104" s="9" t="n"/>
      <c r="I104" s="9" t="n"/>
      <c r="J104" s="14">
        <f>IF($F104="","",$F104-TODAY())</f>
        <v/>
      </c>
      <c r="K104" s="13">
        <f>IF($F104="","",IF(OR($I104="Submitted",$I104="Accepted",$I104="N/A"),"Done",IF($J104&lt;0,"Overdue",IF($J104&lt;=7,"Due ≤7 days",IF($J104&lt;=14,"Due ≤14 days",IF($J104&lt;=30,"Due ≤30 days","Scheduled"))))))</f>
        <v/>
      </c>
      <c r="L104" s="10" t="n"/>
      <c r="M104" s="9" t="n"/>
    </row>
    <row r="105">
      <c r="A105" s="9" t="n"/>
      <c r="B105" s="9" t="n"/>
      <c r="C105" s="9">
        <f>IF($B105="","",IFERROR(INDEX(Grants!$B$2:$B$200,MATCH($B105,Grants!$A$2:$A$200,0)),"⚠ Grant ID not found"))</f>
        <v/>
      </c>
      <c r="D105" s="9" t="n"/>
      <c r="E105" s="9" t="n"/>
      <c r="F105" s="10" t="n"/>
      <c r="G105" s="9" t="n"/>
      <c r="H105" s="9" t="n"/>
      <c r="I105" s="9" t="n"/>
      <c r="J105" s="14">
        <f>IF($F105="","",$F105-TODAY())</f>
        <v/>
      </c>
      <c r="K105" s="13">
        <f>IF($F105="","",IF(OR($I105="Submitted",$I105="Accepted",$I105="N/A"),"Done",IF($J105&lt;0,"Overdue",IF($J105&lt;=7,"Due ≤7 days",IF($J105&lt;=14,"Due ≤14 days",IF($J105&lt;=30,"Due ≤30 days","Scheduled"))))))</f>
        <v/>
      </c>
      <c r="L105" s="10" t="n"/>
      <c r="M105" s="9" t="n"/>
    </row>
    <row r="106">
      <c r="A106" s="9" t="n"/>
      <c r="B106" s="9" t="n"/>
      <c r="C106" s="9">
        <f>IF($B106="","",IFERROR(INDEX(Grants!$B$2:$B$200,MATCH($B106,Grants!$A$2:$A$200,0)),"⚠ Grant ID not found"))</f>
        <v/>
      </c>
      <c r="D106" s="9" t="n"/>
      <c r="E106" s="9" t="n"/>
      <c r="F106" s="10" t="n"/>
      <c r="G106" s="9" t="n"/>
      <c r="H106" s="9" t="n"/>
      <c r="I106" s="9" t="n"/>
      <c r="J106" s="14">
        <f>IF($F106="","",$F106-TODAY())</f>
        <v/>
      </c>
      <c r="K106" s="13">
        <f>IF($F106="","",IF(OR($I106="Submitted",$I106="Accepted",$I106="N/A"),"Done",IF($J106&lt;0,"Overdue",IF($J106&lt;=7,"Due ≤7 days",IF($J106&lt;=14,"Due ≤14 days",IF($J106&lt;=30,"Due ≤30 days","Scheduled"))))))</f>
        <v/>
      </c>
      <c r="L106" s="10" t="n"/>
      <c r="M106" s="9" t="n"/>
    </row>
    <row r="107">
      <c r="A107" s="9" t="n"/>
      <c r="B107" s="9" t="n"/>
      <c r="C107" s="9">
        <f>IF($B107="","",IFERROR(INDEX(Grants!$B$2:$B$200,MATCH($B107,Grants!$A$2:$A$200,0)),"⚠ Grant ID not found"))</f>
        <v/>
      </c>
      <c r="D107" s="9" t="n"/>
      <c r="E107" s="9" t="n"/>
      <c r="F107" s="10" t="n"/>
      <c r="G107" s="9" t="n"/>
      <c r="H107" s="9" t="n"/>
      <c r="I107" s="9" t="n"/>
      <c r="J107" s="14">
        <f>IF($F107="","",$F107-TODAY())</f>
        <v/>
      </c>
      <c r="K107" s="13">
        <f>IF($F107="","",IF(OR($I107="Submitted",$I107="Accepted",$I107="N/A"),"Done",IF($J107&lt;0,"Overdue",IF($J107&lt;=7,"Due ≤7 days",IF($J107&lt;=14,"Due ≤14 days",IF($J107&lt;=30,"Due ≤30 days","Scheduled"))))))</f>
        <v/>
      </c>
      <c r="L107" s="10" t="n"/>
      <c r="M107" s="9" t="n"/>
    </row>
    <row r="108">
      <c r="A108" s="9" t="n"/>
      <c r="B108" s="9" t="n"/>
      <c r="C108" s="9">
        <f>IF($B108="","",IFERROR(INDEX(Grants!$B$2:$B$200,MATCH($B108,Grants!$A$2:$A$200,0)),"⚠ Grant ID not found"))</f>
        <v/>
      </c>
      <c r="D108" s="9" t="n"/>
      <c r="E108" s="9" t="n"/>
      <c r="F108" s="10" t="n"/>
      <c r="G108" s="9" t="n"/>
      <c r="H108" s="9" t="n"/>
      <c r="I108" s="9" t="n"/>
      <c r="J108" s="14">
        <f>IF($F108="","",$F108-TODAY())</f>
        <v/>
      </c>
      <c r="K108" s="13">
        <f>IF($F108="","",IF(OR($I108="Submitted",$I108="Accepted",$I108="N/A"),"Done",IF($J108&lt;0,"Overdue",IF($J108&lt;=7,"Due ≤7 days",IF($J108&lt;=14,"Due ≤14 days",IF($J108&lt;=30,"Due ≤30 days","Scheduled"))))))</f>
        <v/>
      </c>
      <c r="L108" s="10" t="n"/>
      <c r="M108" s="9" t="n"/>
    </row>
    <row r="109">
      <c r="A109" s="9" t="n"/>
      <c r="B109" s="9" t="n"/>
      <c r="C109" s="9">
        <f>IF($B109="","",IFERROR(INDEX(Grants!$B$2:$B$200,MATCH($B109,Grants!$A$2:$A$200,0)),"⚠ Grant ID not found"))</f>
        <v/>
      </c>
      <c r="D109" s="9" t="n"/>
      <c r="E109" s="9" t="n"/>
      <c r="F109" s="10" t="n"/>
      <c r="G109" s="9" t="n"/>
      <c r="H109" s="9" t="n"/>
      <c r="I109" s="9" t="n"/>
      <c r="J109" s="14">
        <f>IF($F109="","",$F109-TODAY())</f>
        <v/>
      </c>
      <c r="K109" s="13">
        <f>IF($F109="","",IF(OR($I109="Submitted",$I109="Accepted",$I109="N/A"),"Done",IF($J109&lt;0,"Overdue",IF($J109&lt;=7,"Due ≤7 days",IF($J109&lt;=14,"Due ≤14 days",IF($J109&lt;=30,"Due ≤30 days","Scheduled"))))))</f>
        <v/>
      </c>
      <c r="L109" s="10" t="n"/>
      <c r="M109" s="9" t="n"/>
    </row>
    <row r="110">
      <c r="A110" s="9" t="n"/>
      <c r="B110" s="9" t="n"/>
      <c r="C110" s="9">
        <f>IF($B110="","",IFERROR(INDEX(Grants!$B$2:$B$200,MATCH($B110,Grants!$A$2:$A$200,0)),"⚠ Grant ID not found"))</f>
        <v/>
      </c>
      <c r="D110" s="9" t="n"/>
      <c r="E110" s="9" t="n"/>
      <c r="F110" s="10" t="n"/>
      <c r="G110" s="9" t="n"/>
      <c r="H110" s="9" t="n"/>
      <c r="I110" s="9" t="n"/>
      <c r="J110" s="14">
        <f>IF($F110="","",$F110-TODAY())</f>
        <v/>
      </c>
      <c r="K110" s="13">
        <f>IF($F110="","",IF(OR($I110="Submitted",$I110="Accepted",$I110="N/A"),"Done",IF($J110&lt;0,"Overdue",IF($J110&lt;=7,"Due ≤7 days",IF($J110&lt;=14,"Due ≤14 days",IF($J110&lt;=30,"Due ≤30 days","Scheduled"))))))</f>
        <v/>
      </c>
      <c r="L110" s="10" t="n"/>
      <c r="M110" s="9" t="n"/>
    </row>
    <row r="111">
      <c r="A111" s="9" t="n"/>
      <c r="B111" s="9" t="n"/>
      <c r="C111" s="9">
        <f>IF($B111="","",IFERROR(INDEX(Grants!$B$2:$B$200,MATCH($B111,Grants!$A$2:$A$200,0)),"⚠ Grant ID not found"))</f>
        <v/>
      </c>
      <c r="D111" s="9" t="n"/>
      <c r="E111" s="9" t="n"/>
      <c r="F111" s="10" t="n"/>
      <c r="G111" s="9" t="n"/>
      <c r="H111" s="9" t="n"/>
      <c r="I111" s="9" t="n"/>
      <c r="J111" s="14">
        <f>IF($F111="","",$F111-TODAY())</f>
        <v/>
      </c>
      <c r="K111" s="13">
        <f>IF($F111="","",IF(OR($I111="Submitted",$I111="Accepted",$I111="N/A"),"Done",IF($J111&lt;0,"Overdue",IF($J111&lt;=7,"Due ≤7 days",IF($J111&lt;=14,"Due ≤14 days",IF($J111&lt;=30,"Due ≤30 days","Scheduled"))))))</f>
        <v/>
      </c>
      <c r="L111" s="10" t="n"/>
      <c r="M111" s="9" t="n"/>
    </row>
    <row r="112">
      <c r="A112" s="9" t="n"/>
      <c r="B112" s="9" t="n"/>
      <c r="C112" s="9">
        <f>IF($B112="","",IFERROR(INDEX(Grants!$B$2:$B$200,MATCH($B112,Grants!$A$2:$A$200,0)),"⚠ Grant ID not found"))</f>
        <v/>
      </c>
      <c r="D112" s="9" t="n"/>
      <c r="E112" s="9" t="n"/>
      <c r="F112" s="10" t="n"/>
      <c r="G112" s="9" t="n"/>
      <c r="H112" s="9" t="n"/>
      <c r="I112" s="9" t="n"/>
      <c r="J112" s="14">
        <f>IF($F112="","",$F112-TODAY())</f>
        <v/>
      </c>
      <c r="K112" s="13">
        <f>IF($F112="","",IF(OR($I112="Submitted",$I112="Accepted",$I112="N/A"),"Done",IF($J112&lt;0,"Overdue",IF($J112&lt;=7,"Due ≤7 days",IF($J112&lt;=14,"Due ≤14 days",IF($J112&lt;=30,"Due ≤30 days","Scheduled"))))))</f>
        <v/>
      </c>
      <c r="L112" s="10" t="n"/>
      <c r="M112" s="9" t="n"/>
    </row>
    <row r="113">
      <c r="A113" s="9" t="n"/>
      <c r="B113" s="9" t="n"/>
      <c r="C113" s="9">
        <f>IF($B113="","",IFERROR(INDEX(Grants!$B$2:$B$200,MATCH($B113,Grants!$A$2:$A$200,0)),"⚠ Grant ID not found"))</f>
        <v/>
      </c>
      <c r="D113" s="9" t="n"/>
      <c r="E113" s="9" t="n"/>
      <c r="F113" s="10" t="n"/>
      <c r="G113" s="9" t="n"/>
      <c r="H113" s="9" t="n"/>
      <c r="I113" s="9" t="n"/>
      <c r="J113" s="14">
        <f>IF($F113="","",$F113-TODAY())</f>
        <v/>
      </c>
      <c r="K113" s="13">
        <f>IF($F113="","",IF(OR($I113="Submitted",$I113="Accepted",$I113="N/A"),"Done",IF($J113&lt;0,"Overdue",IF($J113&lt;=7,"Due ≤7 days",IF($J113&lt;=14,"Due ≤14 days",IF($J113&lt;=30,"Due ≤30 days","Scheduled"))))))</f>
        <v/>
      </c>
      <c r="L113" s="10" t="n"/>
      <c r="M113" s="9" t="n"/>
    </row>
    <row r="114">
      <c r="A114" s="9" t="n"/>
      <c r="B114" s="9" t="n"/>
      <c r="C114" s="9">
        <f>IF($B114="","",IFERROR(INDEX(Grants!$B$2:$B$200,MATCH($B114,Grants!$A$2:$A$200,0)),"⚠ Grant ID not found"))</f>
        <v/>
      </c>
      <c r="D114" s="9" t="n"/>
      <c r="E114" s="9" t="n"/>
      <c r="F114" s="10" t="n"/>
      <c r="G114" s="9" t="n"/>
      <c r="H114" s="9" t="n"/>
      <c r="I114" s="9" t="n"/>
      <c r="J114" s="14">
        <f>IF($F114="","",$F114-TODAY())</f>
        <v/>
      </c>
      <c r="K114" s="13">
        <f>IF($F114="","",IF(OR($I114="Submitted",$I114="Accepted",$I114="N/A"),"Done",IF($J114&lt;0,"Overdue",IF($J114&lt;=7,"Due ≤7 days",IF($J114&lt;=14,"Due ≤14 days",IF($J114&lt;=30,"Due ≤30 days","Scheduled"))))))</f>
        <v/>
      </c>
      <c r="L114" s="10" t="n"/>
      <c r="M114" s="9" t="n"/>
    </row>
    <row r="115">
      <c r="A115" s="9" t="n"/>
      <c r="B115" s="9" t="n"/>
      <c r="C115" s="9">
        <f>IF($B115="","",IFERROR(INDEX(Grants!$B$2:$B$200,MATCH($B115,Grants!$A$2:$A$200,0)),"⚠ Grant ID not found"))</f>
        <v/>
      </c>
      <c r="D115" s="9" t="n"/>
      <c r="E115" s="9" t="n"/>
      <c r="F115" s="10" t="n"/>
      <c r="G115" s="9" t="n"/>
      <c r="H115" s="9" t="n"/>
      <c r="I115" s="9" t="n"/>
      <c r="J115" s="14">
        <f>IF($F115="","",$F115-TODAY())</f>
        <v/>
      </c>
      <c r="K115" s="13">
        <f>IF($F115="","",IF(OR($I115="Submitted",$I115="Accepted",$I115="N/A"),"Done",IF($J115&lt;0,"Overdue",IF($J115&lt;=7,"Due ≤7 days",IF($J115&lt;=14,"Due ≤14 days",IF($J115&lt;=30,"Due ≤30 days","Scheduled"))))))</f>
        <v/>
      </c>
      <c r="L115" s="10" t="n"/>
      <c r="M115" s="9" t="n"/>
    </row>
    <row r="116">
      <c r="A116" s="9" t="n"/>
      <c r="B116" s="9" t="n"/>
      <c r="C116" s="9">
        <f>IF($B116="","",IFERROR(INDEX(Grants!$B$2:$B$200,MATCH($B116,Grants!$A$2:$A$200,0)),"⚠ Grant ID not found"))</f>
        <v/>
      </c>
      <c r="D116" s="9" t="n"/>
      <c r="E116" s="9" t="n"/>
      <c r="F116" s="10" t="n"/>
      <c r="G116" s="9" t="n"/>
      <c r="H116" s="9" t="n"/>
      <c r="I116" s="9" t="n"/>
      <c r="J116" s="14">
        <f>IF($F116="","",$F116-TODAY())</f>
        <v/>
      </c>
      <c r="K116" s="13">
        <f>IF($F116="","",IF(OR($I116="Submitted",$I116="Accepted",$I116="N/A"),"Done",IF($J116&lt;0,"Overdue",IF($J116&lt;=7,"Due ≤7 days",IF($J116&lt;=14,"Due ≤14 days",IF($J116&lt;=30,"Due ≤30 days","Scheduled"))))))</f>
        <v/>
      </c>
      <c r="L116" s="10" t="n"/>
      <c r="M116" s="9" t="n"/>
    </row>
    <row r="117">
      <c r="A117" s="9" t="n"/>
      <c r="B117" s="9" t="n"/>
      <c r="C117" s="9">
        <f>IF($B117="","",IFERROR(INDEX(Grants!$B$2:$B$200,MATCH($B117,Grants!$A$2:$A$200,0)),"⚠ Grant ID not found"))</f>
        <v/>
      </c>
      <c r="D117" s="9" t="n"/>
      <c r="E117" s="9" t="n"/>
      <c r="F117" s="10" t="n"/>
      <c r="G117" s="9" t="n"/>
      <c r="H117" s="9" t="n"/>
      <c r="I117" s="9" t="n"/>
      <c r="J117" s="14">
        <f>IF($F117="","",$F117-TODAY())</f>
        <v/>
      </c>
      <c r="K117" s="13">
        <f>IF($F117="","",IF(OR($I117="Submitted",$I117="Accepted",$I117="N/A"),"Done",IF($J117&lt;0,"Overdue",IF($J117&lt;=7,"Due ≤7 days",IF($J117&lt;=14,"Due ≤14 days",IF($J117&lt;=30,"Due ≤30 days","Scheduled"))))))</f>
        <v/>
      </c>
      <c r="L117" s="10" t="n"/>
      <c r="M117" s="9" t="n"/>
    </row>
    <row r="118">
      <c r="A118" s="9" t="n"/>
      <c r="B118" s="9" t="n"/>
      <c r="C118" s="9">
        <f>IF($B118="","",IFERROR(INDEX(Grants!$B$2:$B$200,MATCH($B118,Grants!$A$2:$A$200,0)),"⚠ Grant ID not found"))</f>
        <v/>
      </c>
      <c r="D118" s="9" t="n"/>
      <c r="E118" s="9" t="n"/>
      <c r="F118" s="10" t="n"/>
      <c r="G118" s="9" t="n"/>
      <c r="H118" s="9" t="n"/>
      <c r="I118" s="9" t="n"/>
      <c r="J118" s="14">
        <f>IF($F118="","",$F118-TODAY())</f>
        <v/>
      </c>
      <c r="K118" s="13">
        <f>IF($F118="","",IF(OR($I118="Submitted",$I118="Accepted",$I118="N/A"),"Done",IF($J118&lt;0,"Overdue",IF($J118&lt;=7,"Due ≤7 days",IF($J118&lt;=14,"Due ≤14 days",IF($J118&lt;=30,"Due ≤30 days","Scheduled"))))))</f>
        <v/>
      </c>
      <c r="L118" s="10" t="n"/>
      <c r="M118" s="9" t="n"/>
    </row>
    <row r="119">
      <c r="A119" s="9" t="n"/>
      <c r="B119" s="9" t="n"/>
      <c r="C119" s="9">
        <f>IF($B119="","",IFERROR(INDEX(Grants!$B$2:$B$200,MATCH($B119,Grants!$A$2:$A$200,0)),"⚠ Grant ID not found"))</f>
        <v/>
      </c>
      <c r="D119" s="9" t="n"/>
      <c r="E119" s="9" t="n"/>
      <c r="F119" s="10" t="n"/>
      <c r="G119" s="9" t="n"/>
      <c r="H119" s="9" t="n"/>
      <c r="I119" s="9" t="n"/>
      <c r="J119" s="14">
        <f>IF($F119="","",$F119-TODAY())</f>
        <v/>
      </c>
      <c r="K119" s="13">
        <f>IF($F119="","",IF(OR($I119="Submitted",$I119="Accepted",$I119="N/A"),"Done",IF($J119&lt;0,"Overdue",IF($J119&lt;=7,"Due ≤7 days",IF($J119&lt;=14,"Due ≤14 days",IF($J119&lt;=30,"Due ≤30 days","Scheduled"))))))</f>
        <v/>
      </c>
      <c r="L119" s="10" t="n"/>
      <c r="M119" s="9" t="n"/>
    </row>
    <row r="120">
      <c r="A120" s="9" t="n"/>
      <c r="B120" s="9" t="n"/>
      <c r="C120" s="9">
        <f>IF($B120="","",IFERROR(INDEX(Grants!$B$2:$B$200,MATCH($B120,Grants!$A$2:$A$200,0)),"⚠ Grant ID not found"))</f>
        <v/>
      </c>
      <c r="D120" s="9" t="n"/>
      <c r="E120" s="9" t="n"/>
      <c r="F120" s="10" t="n"/>
      <c r="G120" s="9" t="n"/>
      <c r="H120" s="9" t="n"/>
      <c r="I120" s="9" t="n"/>
      <c r="J120" s="14">
        <f>IF($F120="","",$F120-TODAY())</f>
        <v/>
      </c>
      <c r="K120" s="13">
        <f>IF($F120="","",IF(OR($I120="Submitted",$I120="Accepted",$I120="N/A"),"Done",IF($J120&lt;0,"Overdue",IF($J120&lt;=7,"Due ≤7 days",IF($J120&lt;=14,"Due ≤14 days",IF($J120&lt;=30,"Due ≤30 days","Scheduled"))))))</f>
        <v/>
      </c>
      <c r="L120" s="10" t="n"/>
      <c r="M120" s="9" t="n"/>
    </row>
    <row r="121">
      <c r="A121" s="9" t="n"/>
      <c r="B121" s="9" t="n"/>
      <c r="C121" s="9">
        <f>IF($B121="","",IFERROR(INDEX(Grants!$B$2:$B$200,MATCH($B121,Grants!$A$2:$A$200,0)),"⚠ Grant ID not found"))</f>
        <v/>
      </c>
      <c r="D121" s="9" t="n"/>
      <c r="E121" s="9" t="n"/>
      <c r="F121" s="10" t="n"/>
      <c r="G121" s="9" t="n"/>
      <c r="H121" s="9" t="n"/>
      <c r="I121" s="9" t="n"/>
      <c r="J121" s="14">
        <f>IF($F121="","",$F121-TODAY())</f>
        <v/>
      </c>
      <c r="K121" s="13">
        <f>IF($F121="","",IF(OR($I121="Submitted",$I121="Accepted",$I121="N/A"),"Done",IF($J121&lt;0,"Overdue",IF($J121&lt;=7,"Due ≤7 days",IF($J121&lt;=14,"Due ≤14 days",IF($J121&lt;=30,"Due ≤30 days","Scheduled"))))))</f>
        <v/>
      </c>
      <c r="L121" s="10" t="n"/>
      <c r="M121" s="9" t="n"/>
    </row>
    <row r="122">
      <c r="A122" s="9" t="n"/>
      <c r="B122" s="9" t="n"/>
      <c r="C122" s="9">
        <f>IF($B122="","",IFERROR(INDEX(Grants!$B$2:$B$200,MATCH($B122,Grants!$A$2:$A$200,0)),"⚠ Grant ID not found"))</f>
        <v/>
      </c>
      <c r="D122" s="9" t="n"/>
      <c r="E122" s="9" t="n"/>
      <c r="F122" s="10" t="n"/>
      <c r="G122" s="9" t="n"/>
      <c r="H122" s="9" t="n"/>
      <c r="I122" s="9" t="n"/>
      <c r="J122" s="14">
        <f>IF($F122="","",$F122-TODAY())</f>
        <v/>
      </c>
      <c r="K122" s="13">
        <f>IF($F122="","",IF(OR($I122="Submitted",$I122="Accepted",$I122="N/A"),"Done",IF($J122&lt;0,"Overdue",IF($J122&lt;=7,"Due ≤7 days",IF($J122&lt;=14,"Due ≤14 days",IF($J122&lt;=30,"Due ≤30 days","Scheduled"))))))</f>
        <v/>
      </c>
      <c r="L122" s="10" t="n"/>
      <c r="M122" s="9" t="n"/>
    </row>
    <row r="123">
      <c r="A123" s="9" t="n"/>
      <c r="B123" s="9" t="n"/>
      <c r="C123" s="9">
        <f>IF($B123="","",IFERROR(INDEX(Grants!$B$2:$B$200,MATCH($B123,Grants!$A$2:$A$200,0)),"⚠ Grant ID not found"))</f>
        <v/>
      </c>
      <c r="D123" s="9" t="n"/>
      <c r="E123" s="9" t="n"/>
      <c r="F123" s="10" t="n"/>
      <c r="G123" s="9" t="n"/>
      <c r="H123" s="9" t="n"/>
      <c r="I123" s="9" t="n"/>
      <c r="J123" s="14">
        <f>IF($F123="","",$F123-TODAY())</f>
        <v/>
      </c>
      <c r="K123" s="13">
        <f>IF($F123="","",IF(OR($I123="Submitted",$I123="Accepted",$I123="N/A"),"Done",IF($J123&lt;0,"Overdue",IF($J123&lt;=7,"Due ≤7 days",IF($J123&lt;=14,"Due ≤14 days",IF($J123&lt;=30,"Due ≤30 days","Scheduled"))))))</f>
        <v/>
      </c>
      <c r="L123" s="10" t="n"/>
      <c r="M123" s="9" t="n"/>
    </row>
    <row r="124">
      <c r="A124" s="9" t="n"/>
      <c r="B124" s="9" t="n"/>
      <c r="C124" s="9">
        <f>IF($B124="","",IFERROR(INDEX(Grants!$B$2:$B$200,MATCH($B124,Grants!$A$2:$A$200,0)),"⚠ Grant ID not found"))</f>
        <v/>
      </c>
      <c r="D124" s="9" t="n"/>
      <c r="E124" s="9" t="n"/>
      <c r="F124" s="10" t="n"/>
      <c r="G124" s="9" t="n"/>
      <c r="H124" s="9" t="n"/>
      <c r="I124" s="9" t="n"/>
      <c r="J124" s="14">
        <f>IF($F124="","",$F124-TODAY())</f>
        <v/>
      </c>
      <c r="K124" s="13">
        <f>IF($F124="","",IF(OR($I124="Submitted",$I124="Accepted",$I124="N/A"),"Done",IF($J124&lt;0,"Overdue",IF($J124&lt;=7,"Due ≤7 days",IF($J124&lt;=14,"Due ≤14 days",IF($J124&lt;=30,"Due ≤30 days","Scheduled"))))))</f>
        <v/>
      </c>
      <c r="L124" s="10" t="n"/>
      <c r="M124" s="9" t="n"/>
    </row>
    <row r="125">
      <c r="A125" s="9" t="n"/>
      <c r="B125" s="9" t="n"/>
      <c r="C125" s="9">
        <f>IF($B125="","",IFERROR(INDEX(Grants!$B$2:$B$200,MATCH($B125,Grants!$A$2:$A$200,0)),"⚠ Grant ID not found"))</f>
        <v/>
      </c>
      <c r="D125" s="9" t="n"/>
      <c r="E125" s="9" t="n"/>
      <c r="F125" s="10" t="n"/>
      <c r="G125" s="9" t="n"/>
      <c r="H125" s="9" t="n"/>
      <c r="I125" s="9" t="n"/>
      <c r="J125" s="14">
        <f>IF($F125="","",$F125-TODAY())</f>
        <v/>
      </c>
      <c r="K125" s="13">
        <f>IF($F125="","",IF(OR($I125="Submitted",$I125="Accepted",$I125="N/A"),"Done",IF($J125&lt;0,"Overdue",IF($J125&lt;=7,"Due ≤7 days",IF($J125&lt;=14,"Due ≤14 days",IF($J125&lt;=30,"Due ≤30 days","Scheduled"))))))</f>
        <v/>
      </c>
      <c r="L125" s="10" t="n"/>
      <c r="M125" s="9" t="n"/>
    </row>
    <row r="126">
      <c r="A126" s="9" t="n"/>
      <c r="B126" s="9" t="n"/>
      <c r="C126" s="9">
        <f>IF($B126="","",IFERROR(INDEX(Grants!$B$2:$B$200,MATCH($B126,Grants!$A$2:$A$200,0)),"⚠ Grant ID not found"))</f>
        <v/>
      </c>
      <c r="D126" s="9" t="n"/>
      <c r="E126" s="9" t="n"/>
      <c r="F126" s="10" t="n"/>
      <c r="G126" s="9" t="n"/>
      <c r="H126" s="9" t="n"/>
      <c r="I126" s="9" t="n"/>
      <c r="J126" s="14">
        <f>IF($F126="","",$F126-TODAY())</f>
        <v/>
      </c>
      <c r="K126" s="13">
        <f>IF($F126="","",IF(OR($I126="Submitted",$I126="Accepted",$I126="N/A"),"Done",IF($J126&lt;0,"Overdue",IF($J126&lt;=7,"Due ≤7 days",IF($J126&lt;=14,"Due ≤14 days",IF($J126&lt;=30,"Due ≤30 days","Scheduled"))))))</f>
        <v/>
      </c>
      <c r="L126" s="10" t="n"/>
      <c r="M126" s="9" t="n"/>
    </row>
    <row r="127">
      <c r="A127" s="9" t="n"/>
      <c r="B127" s="9" t="n"/>
      <c r="C127" s="9">
        <f>IF($B127="","",IFERROR(INDEX(Grants!$B$2:$B$200,MATCH($B127,Grants!$A$2:$A$200,0)),"⚠ Grant ID not found"))</f>
        <v/>
      </c>
      <c r="D127" s="9" t="n"/>
      <c r="E127" s="9" t="n"/>
      <c r="F127" s="10" t="n"/>
      <c r="G127" s="9" t="n"/>
      <c r="H127" s="9" t="n"/>
      <c r="I127" s="9" t="n"/>
      <c r="J127" s="14">
        <f>IF($F127="","",$F127-TODAY())</f>
        <v/>
      </c>
      <c r="K127" s="13">
        <f>IF($F127="","",IF(OR($I127="Submitted",$I127="Accepted",$I127="N/A"),"Done",IF($J127&lt;0,"Overdue",IF($J127&lt;=7,"Due ≤7 days",IF($J127&lt;=14,"Due ≤14 days",IF($J127&lt;=30,"Due ≤30 days","Scheduled"))))))</f>
        <v/>
      </c>
      <c r="L127" s="10" t="n"/>
      <c r="M127" s="9" t="n"/>
    </row>
    <row r="128">
      <c r="A128" s="9" t="n"/>
      <c r="B128" s="9" t="n"/>
      <c r="C128" s="9">
        <f>IF($B128="","",IFERROR(INDEX(Grants!$B$2:$B$200,MATCH($B128,Grants!$A$2:$A$200,0)),"⚠ Grant ID not found"))</f>
        <v/>
      </c>
      <c r="D128" s="9" t="n"/>
      <c r="E128" s="9" t="n"/>
      <c r="F128" s="10" t="n"/>
      <c r="G128" s="9" t="n"/>
      <c r="H128" s="9" t="n"/>
      <c r="I128" s="9" t="n"/>
      <c r="J128" s="14">
        <f>IF($F128="","",$F128-TODAY())</f>
        <v/>
      </c>
      <c r="K128" s="13">
        <f>IF($F128="","",IF(OR($I128="Submitted",$I128="Accepted",$I128="N/A"),"Done",IF($J128&lt;0,"Overdue",IF($J128&lt;=7,"Due ≤7 days",IF($J128&lt;=14,"Due ≤14 days",IF($J128&lt;=30,"Due ≤30 days","Scheduled"))))))</f>
        <v/>
      </c>
      <c r="L128" s="10" t="n"/>
      <c r="M128" s="9" t="n"/>
    </row>
    <row r="129">
      <c r="A129" s="9" t="n"/>
      <c r="B129" s="9" t="n"/>
      <c r="C129" s="9">
        <f>IF($B129="","",IFERROR(INDEX(Grants!$B$2:$B$200,MATCH($B129,Grants!$A$2:$A$200,0)),"⚠ Grant ID not found"))</f>
        <v/>
      </c>
      <c r="D129" s="9" t="n"/>
      <c r="E129" s="9" t="n"/>
      <c r="F129" s="10" t="n"/>
      <c r="G129" s="9" t="n"/>
      <c r="H129" s="9" t="n"/>
      <c r="I129" s="9" t="n"/>
      <c r="J129" s="14">
        <f>IF($F129="","",$F129-TODAY())</f>
        <v/>
      </c>
      <c r="K129" s="13">
        <f>IF($F129="","",IF(OR($I129="Submitted",$I129="Accepted",$I129="N/A"),"Done",IF($J129&lt;0,"Overdue",IF($J129&lt;=7,"Due ≤7 days",IF($J129&lt;=14,"Due ≤14 days",IF($J129&lt;=30,"Due ≤30 days","Scheduled"))))))</f>
        <v/>
      </c>
      <c r="L129" s="10" t="n"/>
      <c r="M129" s="9" t="n"/>
    </row>
    <row r="130">
      <c r="A130" s="9" t="n"/>
      <c r="B130" s="9" t="n"/>
      <c r="C130" s="9">
        <f>IF($B130="","",IFERROR(INDEX(Grants!$B$2:$B$200,MATCH($B130,Grants!$A$2:$A$200,0)),"⚠ Grant ID not found"))</f>
        <v/>
      </c>
      <c r="D130" s="9" t="n"/>
      <c r="E130" s="9" t="n"/>
      <c r="F130" s="10" t="n"/>
      <c r="G130" s="9" t="n"/>
      <c r="H130" s="9" t="n"/>
      <c r="I130" s="9" t="n"/>
      <c r="J130" s="14">
        <f>IF($F130="","",$F130-TODAY())</f>
        <v/>
      </c>
      <c r="K130" s="13">
        <f>IF($F130="","",IF(OR($I130="Submitted",$I130="Accepted",$I130="N/A"),"Done",IF($J130&lt;0,"Overdue",IF($J130&lt;=7,"Due ≤7 days",IF($J130&lt;=14,"Due ≤14 days",IF($J130&lt;=30,"Due ≤30 days","Scheduled"))))))</f>
        <v/>
      </c>
      <c r="L130" s="10" t="n"/>
      <c r="M130" s="9" t="n"/>
    </row>
    <row r="131">
      <c r="A131" s="9" t="n"/>
      <c r="B131" s="9" t="n"/>
      <c r="C131" s="9">
        <f>IF($B131="","",IFERROR(INDEX(Grants!$B$2:$B$200,MATCH($B131,Grants!$A$2:$A$200,0)),"⚠ Grant ID not found"))</f>
        <v/>
      </c>
      <c r="D131" s="9" t="n"/>
      <c r="E131" s="9" t="n"/>
      <c r="F131" s="10" t="n"/>
      <c r="G131" s="9" t="n"/>
      <c r="H131" s="9" t="n"/>
      <c r="I131" s="9" t="n"/>
      <c r="J131" s="14">
        <f>IF($F131="","",$F131-TODAY())</f>
        <v/>
      </c>
      <c r="K131" s="13">
        <f>IF($F131="","",IF(OR($I131="Submitted",$I131="Accepted",$I131="N/A"),"Done",IF($J131&lt;0,"Overdue",IF($J131&lt;=7,"Due ≤7 days",IF($J131&lt;=14,"Due ≤14 days",IF($J131&lt;=30,"Due ≤30 days","Scheduled"))))))</f>
        <v/>
      </c>
      <c r="L131" s="10" t="n"/>
      <c r="M131" s="9" t="n"/>
    </row>
    <row r="132">
      <c r="A132" s="9" t="n"/>
      <c r="B132" s="9" t="n"/>
      <c r="C132" s="9">
        <f>IF($B132="","",IFERROR(INDEX(Grants!$B$2:$B$200,MATCH($B132,Grants!$A$2:$A$200,0)),"⚠ Grant ID not found"))</f>
        <v/>
      </c>
      <c r="D132" s="9" t="n"/>
      <c r="E132" s="9" t="n"/>
      <c r="F132" s="10" t="n"/>
      <c r="G132" s="9" t="n"/>
      <c r="H132" s="9" t="n"/>
      <c r="I132" s="9" t="n"/>
      <c r="J132" s="14">
        <f>IF($F132="","",$F132-TODAY())</f>
        <v/>
      </c>
      <c r="K132" s="13">
        <f>IF($F132="","",IF(OR($I132="Submitted",$I132="Accepted",$I132="N/A"),"Done",IF($J132&lt;0,"Overdue",IF($J132&lt;=7,"Due ≤7 days",IF($J132&lt;=14,"Due ≤14 days",IF($J132&lt;=30,"Due ≤30 days","Scheduled"))))))</f>
        <v/>
      </c>
      <c r="L132" s="10" t="n"/>
      <c r="M132" s="9" t="n"/>
    </row>
    <row r="133">
      <c r="A133" s="9" t="n"/>
      <c r="B133" s="9" t="n"/>
      <c r="C133" s="9">
        <f>IF($B133="","",IFERROR(INDEX(Grants!$B$2:$B$200,MATCH($B133,Grants!$A$2:$A$200,0)),"⚠ Grant ID not found"))</f>
        <v/>
      </c>
      <c r="D133" s="9" t="n"/>
      <c r="E133" s="9" t="n"/>
      <c r="F133" s="10" t="n"/>
      <c r="G133" s="9" t="n"/>
      <c r="H133" s="9" t="n"/>
      <c r="I133" s="9" t="n"/>
      <c r="J133" s="14">
        <f>IF($F133="","",$F133-TODAY())</f>
        <v/>
      </c>
      <c r="K133" s="13">
        <f>IF($F133="","",IF(OR($I133="Submitted",$I133="Accepted",$I133="N/A"),"Done",IF($J133&lt;0,"Overdue",IF($J133&lt;=7,"Due ≤7 days",IF($J133&lt;=14,"Due ≤14 days",IF($J133&lt;=30,"Due ≤30 days","Scheduled"))))))</f>
        <v/>
      </c>
      <c r="L133" s="10" t="n"/>
      <c r="M133" s="9" t="n"/>
    </row>
    <row r="134">
      <c r="A134" s="9" t="n"/>
      <c r="B134" s="9" t="n"/>
      <c r="C134" s="9">
        <f>IF($B134="","",IFERROR(INDEX(Grants!$B$2:$B$200,MATCH($B134,Grants!$A$2:$A$200,0)),"⚠ Grant ID not found"))</f>
        <v/>
      </c>
      <c r="D134" s="9" t="n"/>
      <c r="E134" s="9" t="n"/>
      <c r="F134" s="10" t="n"/>
      <c r="G134" s="9" t="n"/>
      <c r="H134" s="9" t="n"/>
      <c r="I134" s="9" t="n"/>
      <c r="J134" s="14">
        <f>IF($F134="","",$F134-TODAY())</f>
        <v/>
      </c>
      <c r="K134" s="13">
        <f>IF($F134="","",IF(OR($I134="Submitted",$I134="Accepted",$I134="N/A"),"Done",IF($J134&lt;0,"Overdue",IF($J134&lt;=7,"Due ≤7 days",IF($J134&lt;=14,"Due ≤14 days",IF($J134&lt;=30,"Due ≤30 days","Scheduled"))))))</f>
        <v/>
      </c>
      <c r="L134" s="10" t="n"/>
      <c r="M134" s="9" t="n"/>
    </row>
    <row r="135">
      <c r="A135" s="9" t="n"/>
      <c r="B135" s="9" t="n"/>
      <c r="C135" s="9">
        <f>IF($B135="","",IFERROR(INDEX(Grants!$B$2:$B$200,MATCH($B135,Grants!$A$2:$A$200,0)),"⚠ Grant ID not found"))</f>
        <v/>
      </c>
      <c r="D135" s="9" t="n"/>
      <c r="E135" s="9" t="n"/>
      <c r="F135" s="10" t="n"/>
      <c r="G135" s="9" t="n"/>
      <c r="H135" s="9" t="n"/>
      <c r="I135" s="9" t="n"/>
      <c r="J135" s="14">
        <f>IF($F135="","",$F135-TODAY())</f>
        <v/>
      </c>
      <c r="K135" s="13">
        <f>IF($F135="","",IF(OR($I135="Submitted",$I135="Accepted",$I135="N/A"),"Done",IF($J135&lt;0,"Overdue",IF($J135&lt;=7,"Due ≤7 days",IF($J135&lt;=14,"Due ≤14 days",IF($J135&lt;=30,"Due ≤30 days","Scheduled"))))))</f>
        <v/>
      </c>
      <c r="L135" s="10" t="n"/>
      <c r="M135" s="9" t="n"/>
    </row>
    <row r="136">
      <c r="A136" s="9" t="n"/>
      <c r="B136" s="9" t="n"/>
      <c r="C136" s="9">
        <f>IF($B136="","",IFERROR(INDEX(Grants!$B$2:$B$200,MATCH($B136,Grants!$A$2:$A$200,0)),"⚠ Grant ID not found"))</f>
        <v/>
      </c>
      <c r="D136" s="9" t="n"/>
      <c r="E136" s="9" t="n"/>
      <c r="F136" s="10" t="n"/>
      <c r="G136" s="9" t="n"/>
      <c r="H136" s="9" t="n"/>
      <c r="I136" s="9" t="n"/>
      <c r="J136" s="14">
        <f>IF($F136="","",$F136-TODAY())</f>
        <v/>
      </c>
      <c r="K136" s="13">
        <f>IF($F136="","",IF(OR($I136="Submitted",$I136="Accepted",$I136="N/A"),"Done",IF($J136&lt;0,"Overdue",IF($J136&lt;=7,"Due ≤7 days",IF($J136&lt;=14,"Due ≤14 days",IF($J136&lt;=30,"Due ≤30 days","Scheduled"))))))</f>
        <v/>
      </c>
      <c r="L136" s="10" t="n"/>
      <c r="M136" s="9" t="n"/>
    </row>
    <row r="137">
      <c r="A137" s="9" t="n"/>
      <c r="B137" s="9" t="n"/>
      <c r="C137" s="9">
        <f>IF($B137="","",IFERROR(INDEX(Grants!$B$2:$B$200,MATCH($B137,Grants!$A$2:$A$200,0)),"⚠ Grant ID not found"))</f>
        <v/>
      </c>
      <c r="D137" s="9" t="n"/>
      <c r="E137" s="9" t="n"/>
      <c r="F137" s="10" t="n"/>
      <c r="G137" s="9" t="n"/>
      <c r="H137" s="9" t="n"/>
      <c r="I137" s="9" t="n"/>
      <c r="J137" s="14">
        <f>IF($F137="","",$F137-TODAY())</f>
        <v/>
      </c>
      <c r="K137" s="13">
        <f>IF($F137="","",IF(OR($I137="Submitted",$I137="Accepted",$I137="N/A"),"Done",IF($J137&lt;0,"Overdue",IF($J137&lt;=7,"Due ≤7 days",IF($J137&lt;=14,"Due ≤14 days",IF($J137&lt;=30,"Due ≤30 days","Scheduled"))))))</f>
        <v/>
      </c>
      <c r="L137" s="10" t="n"/>
      <c r="M137" s="9" t="n"/>
    </row>
    <row r="138">
      <c r="A138" s="9" t="n"/>
      <c r="B138" s="9" t="n"/>
      <c r="C138" s="9">
        <f>IF($B138="","",IFERROR(INDEX(Grants!$B$2:$B$200,MATCH($B138,Grants!$A$2:$A$200,0)),"⚠ Grant ID not found"))</f>
        <v/>
      </c>
      <c r="D138" s="9" t="n"/>
      <c r="E138" s="9" t="n"/>
      <c r="F138" s="10" t="n"/>
      <c r="G138" s="9" t="n"/>
      <c r="H138" s="9" t="n"/>
      <c r="I138" s="9" t="n"/>
      <c r="J138" s="14">
        <f>IF($F138="","",$F138-TODAY())</f>
        <v/>
      </c>
      <c r="K138" s="13">
        <f>IF($F138="","",IF(OR($I138="Submitted",$I138="Accepted",$I138="N/A"),"Done",IF($J138&lt;0,"Overdue",IF($J138&lt;=7,"Due ≤7 days",IF($J138&lt;=14,"Due ≤14 days",IF($J138&lt;=30,"Due ≤30 days","Scheduled"))))))</f>
        <v/>
      </c>
      <c r="L138" s="10" t="n"/>
      <c r="M138" s="9" t="n"/>
    </row>
    <row r="139">
      <c r="A139" s="9" t="n"/>
      <c r="B139" s="9" t="n"/>
      <c r="C139" s="9">
        <f>IF($B139="","",IFERROR(INDEX(Grants!$B$2:$B$200,MATCH($B139,Grants!$A$2:$A$200,0)),"⚠ Grant ID not found"))</f>
        <v/>
      </c>
      <c r="D139" s="9" t="n"/>
      <c r="E139" s="9" t="n"/>
      <c r="F139" s="10" t="n"/>
      <c r="G139" s="9" t="n"/>
      <c r="H139" s="9" t="n"/>
      <c r="I139" s="9" t="n"/>
      <c r="J139" s="14">
        <f>IF($F139="","",$F139-TODAY())</f>
        <v/>
      </c>
      <c r="K139" s="13">
        <f>IF($F139="","",IF(OR($I139="Submitted",$I139="Accepted",$I139="N/A"),"Done",IF($J139&lt;0,"Overdue",IF($J139&lt;=7,"Due ≤7 days",IF($J139&lt;=14,"Due ≤14 days",IF($J139&lt;=30,"Due ≤30 days","Scheduled"))))))</f>
        <v/>
      </c>
      <c r="L139" s="10" t="n"/>
      <c r="M139" s="9" t="n"/>
    </row>
    <row r="140">
      <c r="A140" s="9" t="n"/>
      <c r="B140" s="9" t="n"/>
      <c r="C140" s="9">
        <f>IF($B140="","",IFERROR(INDEX(Grants!$B$2:$B$200,MATCH($B140,Grants!$A$2:$A$200,0)),"⚠ Grant ID not found"))</f>
        <v/>
      </c>
      <c r="D140" s="9" t="n"/>
      <c r="E140" s="9" t="n"/>
      <c r="F140" s="10" t="n"/>
      <c r="G140" s="9" t="n"/>
      <c r="H140" s="9" t="n"/>
      <c r="I140" s="9" t="n"/>
      <c r="J140" s="14">
        <f>IF($F140="","",$F140-TODAY())</f>
        <v/>
      </c>
      <c r="K140" s="13">
        <f>IF($F140="","",IF(OR($I140="Submitted",$I140="Accepted",$I140="N/A"),"Done",IF($J140&lt;0,"Overdue",IF($J140&lt;=7,"Due ≤7 days",IF($J140&lt;=14,"Due ≤14 days",IF($J140&lt;=30,"Due ≤30 days","Scheduled"))))))</f>
        <v/>
      </c>
      <c r="L140" s="10" t="n"/>
      <c r="M140" s="9" t="n"/>
    </row>
    <row r="141">
      <c r="A141" s="9" t="n"/>
      <c r="B141" s="9" t="n"/>
      <c r="C141" s="9">
        <f>IF($B141="","",IFERROR(INDEX(Grants!$B$2:$B$200,MATCH($B141,Grants!$A$2:$A$200,0)),"⚠ Grant ID not found"))</f>
        <v/>
      </c>
      <c r="D141" s="9" t="n"/>
      <c r="E141" s="9" t="n"/>
      <c r="F141" s="10" t="n"/>
      <c r="G141" s="9" t="n"/>
      <c r="H141" s="9" t="n"/>
      <c r="I141" s="9" t="n"/>
      <c r="J141" s="14">
        <f>IF($F141="","",$F141-TODAY())</f>
        <v/>
      </c>
      <c r="K141" s="13">
        <f>IF($F141="","",IF(OR($I141="Submitted",$I141="Accepted",$I141="N/A"),"Done",IF($J141&lt;0,"Overdue",IF($J141&lt;=7,"Due ≤7 days",IF($J141&lt;=14,"Due ≤14 days",IF($J141&lt;=30,"Due ≤30 days","Scheduled"))))))</f>
        <v/>
      </c>
      <c r="L141" s="10" t="n"/>
      <c r="M141" s="9" t="n"/>
    </row>
    <row r="142">
      <c r="A142" s="9" t="n"/>
      <c r="B142" s="9" t="n"/>
      <c r="C142" s="9">
        <f>IF($B142="","",IFERROR(INDEX(Grants!$B$2:$B$200,MATCH($B142,Grants!$A$2:$A$200,0)),"⚠ Grant ID not found"))</f>
        <v/>
      </c>
      <c r="D142" s="9" t="n"/>
      <c r="E142" s="9" t="n"/>
      <c r="F142" s="10" t="n"/>
      <c r="G142" s="9" t="n"/>
      <c r="H142" s="9" t="n"/>
      <c r="I142" s="9" t="n"/>
      <c r="J142" s="14">
        <f>IF($F142="","",$F142-TODAY())</f>
        <v/>
      </c>
      <c r="K142" s="13">
        <f>IF($F142="","",IF(OR($I142="Submitted",$I142="Accepted",$I142="N/A"),"Done",IF($J142&lt;0,"Overdue",IF($J142&lt;=7,"Due ≤7 days",IF($J142&lt;=14,"Due ≤14 days",IF($J142&lt;=30,"Due ≤30 days","Scheduled"))))))</f>
        <v/>
      </c>
      <c r="L142" s="10" t="n"/>
      <c r="M142" s="9" t="n"/>
    </row>
    <row r="143">
      <c r="A143" s="9" t="n"/>
      <c r="B143" s="9" t="n"/>
      <c r="C143" s="9">
        <f>IF($B143="","",IFERROR(INDEX(Grants!$B$2:$B$200,MATCH($B143,Grants!$A$2:$A$200,0)),"⚠ Grant ID not found"))</f>
        <v/>
      </c>
      <c r="D143" s="9" t="n"/>
      <c r="E143" s="9" t="n"/>
      <c r="F143" s="10" t="n"/>
      <c r="G143" s="9" t="n"/>
      <c r="H143" s="9" t="n"/>
      <c r="I143" s="9" t="n"/>
      <c r="J143" s="14">
        <f>IF($F143="","",$F143-TODAY())</f>
        <v/>
      </c>
      <c r="K143" s="13">
        <f>IF($F143="","",IF(OR($I143="Submitted",$I143="Accepted",$I143="N/A"),"Done",IF($J143&lt;0,"Overdue",IF($J143&lt;=7,"Due ≤7 days",IF($J143&lt;=14,"Due ≤14 days",IF($J143&lt;=30,"Due ≤30 days","Scheduled"))))))</f>
        <v/>
      </c>
      <c r="L143" s="10" t="n"/>
      <c r="M143" s="9" t="n"/>
    </row>
    <row r="144">
      <c r="A144" s="9" t="n"/>
      <c r="B144" s="9" t="n"/>
      <c r="C144" s="9">
        <f>IF($B144="","",IFERROR(INDEX(Grants!$B$2:$B$200,MATCH($B144,Grants!$A$2:$A$200,0)),"⚠ Grant ID not found"))</f>
        <v/>
      </c>
      <c r="D144" s="9" t="n"/>
      <c r="E144" s="9" t="n"/>
      <c r="F144" s="10" t="n"/>
      <c r="G144" s="9" t="n"/>
      <c r="H144" s="9" t="n"/>
      <c r="I144" s="9" t="n"/>
      <c r="J144" s="14">
        <f>IF($F144="","",$F144-TODAY())</f>
        <v/>
      </c>
      <c r="K144" s="13">
        <f>IF($F144="","",IF(OR($I144="Submitted",$I144="Accepted",$I144="N/A"),"Done",IF($J144&lt;0,"Overdue",IF($J144&lt;=7,"Due ≤7 days",IF($J144&lt;=14,"Due ≤14 days",IF($J144&lt;=30,"Due ≤30 days","Scheduled"))))))</f>
        <v/>
      </c>
      <c r="L144" s="10" t="n"/>
      <c r="M144" s="9" t="n"/>
    </row>
    <row r="145">
      <c r="A145" s="9" t="n"/>
      <c r="B145" s="9" t="n"/>
      <c r="C145" s="9">
        <f>IF($B145="","",IFERROR(INDEX(Grants!$B$2:$B$200,MATCH($B145,Grants!$A$2:$A$200,0)),"⚠ Grant ID not found"))</f>
        <v/>
      </c>
      <c r="D145" s="9" t="n"/>
      <c r="E145" s="9" t="n"/>
      <c r="F145" s="10" t="n"/>
      <c r="G145" s="9" t="n"/>
      <c r="H145" s="9" t="n"/>
      <c r="I145" s="9" t="n"/>
      <c r="J145" s="14">
        <f>IF($F145="","",$F145-TODAY())</f>
        <v/>
      </c>
      <c r="K145" s="13">
        <f>IF($F145="","",IF(OR($I145="Submitted",$I145="Accepted",$I145="N/A"),"Done",IF($J145&lt;0,"Overdue",IF($J145&lt;=7,"Due ≤7 days",IF($J145&lt;=14,"Due ≤14 days",IF($J145&lt;=30,"Due ≤30 days","Scheduled"))))))</f>
        <v/>
      </c>
      <c r="L145" s="10" t="n"/>
      <c r="M145" s="9" t="n"/>
    </row>
    <row r="146">
      <c r="A146" s="9" t="n"/>
      <c r="B146" s="9" t="n"/>
      <c r="C146" s="9">
        <f>IF($B146="","",IFERROR(INDEX(Grants!$B$2:$B$200,MATCH($B146,Grants!$A$2:$A$200,0)),"⚠ Grant ID not found"))</f>
        <v/>
      </c>
      <c r="D146" s="9" t="n"/>
      <c r="E146" s="9" t="n"/>
      <c r="F146" s="10" t="n"/>
      <c r="G146" s="9" t="n"/>
      <c r="H146" s="9" t="n"/>
      <c r="I146" s="9" t="n"/>
      <c r="J146" s="14">
        <f>IF($F146="","",$F146-TODAY())</f>
        <v/>
      </c>
      <c r="K146" s="13">
        <f>IF($F146="","",IF(OR($I146="Submitted",$I146="Accepted",$I146="N/A"),"Done",IF($J146&lt;0,"Overdue",IF($J146&lt;=7,"Due ≤7 days",IF($J146&lt;=14,"Due ≤14 days",IF($J146&lt;=30,"Due ≤30 days","Scheduled"))))))</f>
        <v/>
      </c>
      <c r="L146" s="10" t="n"/>
      <c r="M146" s="9" t="n"/>
    </row>
    <row r="147">
      <c r="A147" s="9" t="n"/>
      <c r="B147" s="9" t="n"/>
      <c r="C147" s="9">
        <f>IF($B147="","",IFERROR(INDEX(Grants!$B$2:$B$200,MATCH($B147,Grants!$A$2:$A$200,0)),"⚠ Grant ID not found"))</f>
        <v/>
      </c>
      <c r="D147" s="9" t="n"/>
      <c r="E147" s="9" t="n"/>
      <c r="F147" s="10" t="n"/>
      <c r="G147" s="9" t="n"/>
      <c r="H147" s="9" t="n"/>
      <c r="I147" s="9" t="n"/>
      <c r="J147" s="14">
        <f>IF($F147="","",$F147-TODAY())</f>
        <v/>
      </c>
      <c r="K147" s="13">
        <f>IF($F147="","",IF(OR($I147="Submitted",$I147="Accepted",$I147="N/A"),"Done",IF($J147&lt;0,"Overdue",IF($J147&lt;=7,"Due ≤7 days",IF($J147&lt;=14,"Due ≤14 days",IF($J147&lt;=30,"Due ≤30 days","Scheduled"))))))</f>
        <v/>
      </c>
      <c r="L147" s="10" t="n"/>
      <c r="M147" s="9" t="n"/>
    </row>
    <row r="148">
      <c r="A148" s="9" t="n"/>
      <c r="B148" s="9" t="n"/>
      <c r="C148" s="9">
        <f>IF($B148="","",IFERROR(INDEX(Grants!$B$2:$B$200,MATCH($B148,Grants!$A$2:$A$200,0)),"⚠ Grant ID not found"))</f>
        <v/>
      </c>
      <c r="D148" s="9" t="n"/>
      <c r="E148" s="9" t="n"/>
      <c r="F148" s="10" t="n"/>
      <c r="G148" s="9" t="n"/>
      <c r="H148" s="9" t="n"/>
      <c r="I148" s="9" t="n"/>
      <c r="J148" s="14">
        <f>IF($F148="","",$F148-TODAY())</f>
        <v/>
      </c>
      <c r="K148" s="13">
        <f>IF($F148="","",IF(OR($I148="Submitted",$I148="Accepted",$I148="N/A"),"Done",IF($J148&lt;0,"Overdue",IF($J148&lt;=7,"Due ≤7 days",IF($J148&lt;=14,"Due ≤14 days",IF($J148&lt;=30,"Due ≤30 days","Scheduled"))))))</f>
        <v/>
      </c>
      <c r="L148" s="10" t="n"/>
      <c r="M148" s="9" t="n"/>
    </row>
    <row r="149">
      <c r="A149" s="9" t="n"/>
      <c r="B149" s="9" t="n"/>
      <c r="C149" s="9">
        <f>IF($B149="","",IFERROR(INDEX(Grants!$B$2:$B$200,MATCH($B149,Grants!$A$2:$A$200,0)),"⚠ Grant ID not found"))</f>
        <v/>
      </c>
      <c r="D149" s="9" t="n"/>
      <c r="E149" s="9" t="n"/>
      <c r="F149" s="10" t="n"/>
      <c r="G149" s="9" t="n"/>
      <c r="H149" s="9" t="n"/>
      <c r="I149" s="9" t="n"/>
      <c r="J149" s="14">
        <f>IF($F149="","",$F149-TODAY())</f>
        <v/>
      </c>
      <c r="K149" s="13">
        <f>IF($F149="","",IF(OR($I149="Submitted",$I149="Accepted",$I149="N/A"),"Done",IF($J149&lt;0,"Overdue",IF($J149&lt;=7,"Due ≤7 days",IF($J149&lt;=14,"Due ≤14 days",IF($J149&lt;=30,"Due ≤30 days","Scheduled"))))))</f>
        <v/>
      </c>
      <c r="L149" s="10" t="n"/>
      <c r="M149" s="9" t="n"/>
    </row>
    <row r="150">
      <c r="A150" s="9" t="n"/>
      <c r="B150" s="9" t="n"/>
      <c r="C150" s="9">
        <f>IF($B150="","",IFERROR(INDEX(Grants!$B$2:$B$200,MATCH($B150,Grants!$A$2:$A$200,0)),"⚠ Grant ID not found"))</f>
        <v/>
      </c>
      <c r="D150" s="9" t="n"/>
      <c r="E150" s="9" t="n"/>
      <c r="F150" s="10" t="n"/>
      <c r="G150" s="9" t="n"/>
      <c r="H150" s="9" t="n"/>
      <c r="I150" s="9" t="n"/>
      <c r="J150" s="14">
        <f>IF($F150="","",$F150-TODAY())</f>
        <v/>
      </c>
      <c r="K150" s="13">
        <f>IF($F150="","",IF(OR($I150="Submitted",$I150="Accepted",$I150="N/A"),"Done",IF($J150&lt;0,"Overdue",IF($J150&lt;=7,"Due ≤7 days",IF($J150&lt;=14,"Due ≤14 days",IF($J150&lt;=30,"Due ≤30 days","Scheduled"))))))</f>
        <v/>
      </c>
      <c r="L150" s="10" t="n"/>
      <c r="M150" s="9" t="n"/>
    </row>
    <row r="151">
      <c r="A151" s="9" t="n"/>
      <c r="B151" s="9" t="n"/>
      <c r="C151" s="9">
        <f>IF($B151="","",IFERROR(INDEX(Grants!$B$2:$B$200,MATCH($B151,Grants!$A$2:$A$200,0)),"⚠ Grant ID not found"))</f>
        <v/>
      </c>
      <c r="D151" s="9" t="n"/>
      <c r="E151" s="9" t="n"/>
      <c r="F151" s="10" t="n"/>
      <c r="G151" s="9" t="n"/>
      <c r="H151" s="9" t="n"/>
      <c r="I151" s="9" t="n"/>
      <c r="J151" s="14">
        <f>IF($F151="","",$F151-TODAY())</f>
        <v/>
      </c>
      <c r="K151" s="13">
        <f>IF($F151="","",IF(OR($I151="Submitted",$I151="Accepted",$I151="N/A"),"Done",IF($J151&lt;0,"Overdue",IF($J151&lt;=7,"Due ≤7 days",IF($J151&lt;=14,"Due ≤14 days",IF($J151&lt;=30,"Due ≤30 days","Scheduled"))))))</f>
        <v/>
      </c>
      <c r="L151" s="10" t="n"/>
      <c r="M151" s="9" t="n"/>
    </row>
    <row r="152">
      <c r="A152" s="9" t="n"/>
      <c r="B152" s="9" t="n"/>
      <c r="C152" s="9">
        <f>IF($B152="","",IFERROR(INDEX(Grants!$B$2:$B$200,MATCH($B152,Grants!$A$2:$A$200,0)),"⚠ Grant ID not found"))</f>
        <v/>
      </c>
      <c r="D152" s="9" t="n"/>
      <c r="E152" s="9" t="n"/>
      <c r="F152" s="10" t="n"/>
      <c r="G152" s="9" t="n"/>
      <c r="H152" s="9" t="n"/>
      <c r="I152" s="9" t="n"/>
      <c r="J152" s="14">
        <f>IF($F152="","",$F152-TODAY())</f>
        <v/>
      </c>
      <c r="K152" s="13">
        <f>IF($F152="","",IF(OR($I152="Submitted",$I152="Accepted",$I152="N/A"),"Done",IF($J152&lt;0,"Overdue",IF($J152&lt;=7,"Due ≤7 days",IF($J152&lt;=14,"Due ≤14 days",IF($J152&lt;=30,"Due ≤30 days","Scheduled"))))))</f>
        <v/>
      </c>
      <c r="L152" s="10" t="n"/>
      <c r="M152" s="9" t="n"/>
    </row>
    <row r="153">
      <c r="A153" s="9" t="n"/>
      <c r="B153" s="9" t="n"/>
      <c r="C153" s="9">
        <f>IF($B153="","",IFERROR(INDEX(Grants!$B$2:$B$200,MATCH($B153,Grants!$A$2:$A$200,0)),"⚠ Grant ID not found"))</f>
        <v/>
      </c>
      <c r="D153" s="9" t="n"/>
      <c r="E153" s="9" t="n"/>
      <c r="F153" s="10" t="n"/>
      <c r="G153" s="9" t="n"/>
      <c r="H153" s="9" t="n"/>
      <c r="I153" s="9" t="n"/>
      <c r="J153" s="14">
        <f>IF($F153="","",$F153-TODAY())</f>
        <v/>
      </c>
      <c r="K153" s="13">
        <f>IF($F153="","",IF(OR($I153="Submitted",$I153="Accepted",$I153="N/A"),"Done",IF($J153&lt;0,"Overdue",IF($J153&lt;=7,"Due ≤7 days",IF($J153&lt;=14,"Due ≤14 days",IF($J153&lt;=30,"Due ≤30 days","Scheduled"))))))</f>
        <v/>
      </c>
      <c r="L153" s="10" t="n"/>
      <c r="M153" s="9" t="n"/>
    </row>
    <row r="154">
      <c r="A154" s="9" t="n"/>
      <c r="B154" s="9" t="n"/>
      <c r="C154" s="9">
        <f>IF($B154="","",IFERROR(INDEX(Grants!$B$2:$B$200,MATCH($B154,Grants!$A$2:$A$200,0)),"⚠ Grant ID not found"))</f>
        <v/>
      </c>
      <c r="D154" s="9" t="n"/>
      <c r="E154" s="9" t="n"/>
      <c r="F154" s="10" t="n"/>
      <c r="G154" s="9" t="n"/>
      <c r="H154" s="9" t="n"/>
      <c r="I154" s="9" t="n"/>
      <c r="J154" s="14">
        <f>IF($F154="","",$F154-TODAY())</f>
        <v/>
      </c>
      <c r="K154" s="13">
        <f>IF($F154="","",IF(OR($I154="Submitted",$I154="Accepted",$I154="N/A"),"Done",IF($J154&lt;0,"Overdue",IF($J154&lt;=7,"Due ≤7 days",IF($J154&lt;=14,"Due ≤14 days",IF($J154&lt;=30,"Due ≤30 days","Scheduled"))))))</f>
        <v/>
      </c>
      <c r="L154" s="10" t="n"/>
      <c r="M154" s="9" t="n"/>
    </row>
    <row r="155">
      <c r="A155" s="9" t="n"/>
      <c r="B155" s="9" t="n"/>
      <c r="C155" s="9">
        <f>IF($B155="","",IFERROR(INDEX(Grants!$B$2:$B$200,MATCH($B155,Grants!$A$2:$A$200,0)),"⚠ Grant ID not found"))</f>
        <v/>
      </c>
      <c r="D155" s="9" t="n"/>
      <c r="E155" s="9" t="n"/>
      <c r="F155" s="10" t="n"/>
      <c r="G155" s="9" t="n"/>
      <c r="H155" s="9" t="n"/>
      <c r="I155" s="9" t="n"/>
      <c r="J155" s="14">
        <f>IF($F155="","",$F155-TODAY())</f>
        <v/>
      </c>
      <c r="K155" s="13">
        <f>IF($F155="","",IF(OR($I155="Submitted",$I155="Accepted",$I155="N/A"),"Done",IF($J155&lt;0,"Overdue",IF($J155&lt;=7,"Due ≤7 days",IF($J155&lt;=14,"Due ≤14 days",IF($J155&lt;=30,"Due ≤30 days","Scheduled"))))))</f>
        <v/>
      </c>
      <c r="L155" s="10" t="n"/>
      <c r="M155" s="9" t="n"/>
    </row>
    <row r="156">
      <c r="A156" s="9" t="n"/>
      <c r="B156" s="9" t="n"/>
      <c r="C156" s="9">
        <f>IF($B156="","",IFERROR(INDEX(Grants!$B$2:$B$200,MATCH($B156,Grants!$A$2:$A$200,0)),"⚠ Grant ID not found"))</f>
        <v/>
      </c>
      <c r="D156" s="9" t="n"/>
      <c r="E156" s="9" t="n"/>
      <c r="F156" s="10" t="n"/>
      <c r="G156" s="9" t="n"/>
      <c r="H156" s="9" t="n"/>
      <c r="I156" s="9" t="n"/>
      <c r="J156" s="14">
        <f>IF($F156="","",$F156-TODAY())</f>
        <v/>
      </c>
      <c r="K156" s="13">
        <f>IF($F156="","",IF(OR($I156="Submitted",$I156="Accepted",$I156="N/A"),"Done",IF($J156&lt;0,"Overdue",IF($J156&lt;=7,"Due ≤7 days",IF($J156&lt;=14,"Due ≤14 days",IF($J156&lt;=30,"Due ≤30 days","Scheduled"))))))</f>
        <v/>
      </c>
      <c r="L156" s="10" t="n"/>
      <c r="M156" s="9" t="n"/>
    </row>
    <row r="157">
      <c r="A157" s="9" t="n"/>
      <c r="B157" s="9" t="n"/>
      <c r="C157" s="9">
        <f>IF($B157="","",IFERROR(INDEX(Grants!$B$2:$B$200,MATCH($B157,Grants!$A$2:$A$200,0)),"⚠ Grant ID not found"))</f>
        <v/>
      </c>
      <c r="D157" s="9" t="n"/>
      <c r="E157" s="9" t="n"/>
      <c r="F157" s="10" t="n"/>
      <c r="G157" s="9" t="n"/>
      <c r="H157" s="9" t="n"/>
      <c r="I157" s="9" t="n"/>
      <c r="J157" s="14">
        <f>IF($F157="","",$F157-TODAY())</f>
        <v/>
      </c>
      <c r="K157" s="13">
        <f>IF($F157="","",IF(OR($I157="Submitted",$I157="Accepted",$I157="N/A"),"Done",IF($J157&lt;0,"Overdue",IF($J157&lt;=7,"Due ≤7 days",IF($J157&lt;=14,"Due ≤14 days",IF($J157&lt;=30,"Due ≤30 days","Scheduled"))))))</f>
        <v/>
      </c>
      <c r="L157" s="10" t="n"/>
      <c r="M157" s="9" t="n"/>
    </row>
    <row r="158">
      <c r="A158" s="9" t="n"/>
      <c r="B158" s="9" t="n"/>
      <c r="C158" s="9">
        <f>IF($B158="","",IFERROR(INDEX(Grants!$B$2:$B$200,MATCH($B158,Grants!$A$2:$A$200,0)),"⚠ Grant ID not found"))</f>
        <v/>
      </c>
      <c r="D158" s="9" t="n"/>
      <c r="E158" s="9" t="n"/>
      <c r="F158" s="10" t="n"/>
      <c r="G158" s="9" t="n"/>
      <c r="H158" s="9" t="n"/>
      <c r="I158" s="9" t="n"/>
      <c r="J158" s="14">
        <f>IF($F158="","",$F158-TODAY())</f>
        <v/>
      </c>
      <c r="K158" s="13">
        <f>IF($F158="","",IF(OR($I158="Submitted",$I158="Accepted",$I158="N/A"),"Done",IF($J158&lt;0,"Overdue",IF($J158&lt;=7,"Due ≤7 days",IF($J158&lt;=14,"Due ≤14 days",IF($J158&lt;=30,"Due ≤30 days","Scheduled"))))))</f>
        <v/>
      </c>
      <c r="L158" s="10" t="n"/>
      <c r="M158" s="9" t="n"/>
    </row>
    <row r="159">
      <c r="A159" s="9" t="n"/>
      <c r="B159" s="9" t="n"/>
      <c r="C159" s="9">
        <f>IF($B159="","",IFERROR(INDEX(Grants!$B$2:$B$200,MATCH($B159,Grants!$A$2:$A$200,0)),"⚠ Grant ID not found"))</f>
        <v/>
      </c>
      <c r="D159" s="9" t="n"/>
      <c r="E159" s="9" t="n"/>
      <c r="F159" s="10" t="n"/>
      <c r="G159" s="9" t="n"/>
      <c r="H159" s="9" t="n"/>
      <c r="I159" s="9" t="n"/>
      <c r="J159" s="14">
        <f>IF($F159="","",$F159-TODAY())</f>
        <v/>
      </c>
      <c r="K159" s="13">
        <f>IF($F159="","",IF(OR($I159="Submitted",$I159="Accepted",$I159="N/A"),"Done",IF($J159&lt;0,"Overdue",IF($J159&lt;=7,"Due ≤7 days",IF($J159&lt;=14,"Due ≤14 days",IF($J159&lt;=30,"Due ≤30 days","Scheduled"))))))</f>
        <v/>
      </c>
      <c r="L159" s="10" t="n"/>
      <c r="M159" s="9" t="n"/>
    </row>
    <row r="160">
      <c r="A160" s="9" t="n"/>
      <c r="B160" s="9" t="n"/>
      <c r="C160" s="9">
        <f>IF($B160="","",IFERROR(INDEX(Grants!$B$2:$B$200,MATCH($B160,Grants!$A$2:$A$200,0)),"⚠ Grant ID not found"))</f>
        <v/>
      </c>
      <c r="D160" s="9" t="n"/>
      <c r="E160" s="9" t="n"/>
      <c r="F160" s="10" t="n"/>
      <c r="G160" s="9" t="n"/>
      <c r="H160" s="9" t="n"/>
      <c r="I160" s="9" t="n"/>
      <c r="J160" s="14">
        <f>IF($F160="","",$F160-TODAY())</f>
        <v/>
      </c>
      <c r="K160" s="13">
        <f>IF($F160="","",IF(OR($I160="Submitted",$I160="Accepted",$I160="N/A"),"Done",IF($J160&lt;0,"Overdue",IF($J160&lt;=7,"Due ≤7 days",IF($J160&lt;=14,"Due ≤14 days",IF($J160&lt;=30,"Due ≤30 days","Scheduled"))))))</f>
        <v/>
      </c>
      <c r="L160" s="10" t="n"/>
      <c r="M160" s="9" t="n"/>
    </row>
    <row r="161">
      <c r="A161" s="9" t="n"/>
      <c r="B161" s="9" t="n"/>
      <c r="C161" s="9">
        <f>IF($B161="","",IFERROR(INDEX(Grants!$B$2:$B$200,MATCH($B161,Grants!$A$2:$A$200,0)),"⚠ Grant ID not found"))</f>
        <v/>
      </c>
      <c r="D161" s="9" t="n"/>
      <c r="E161" s="9" t="n"/>
      <c r="F161" s="10" t="n"/>
      <c r="G161" s="9" t="n"/>
      <c r="H161" s="9" t="n"/>
      <c r="I161" s="9" t="n"/>
      <c r="J161" s="14">
        <f>IF($F161="","",$F161-TODAY())</f>
        <v/>
      </c>
      <c r="K161" s="13">
        <f>IF($F161="","",IF(OR($I161="Submitted",$I161="Accepted",$I161="N/A"),"Done",IF($J161&lt;0,"Overdue",IF($J161&lt;=7,"Due ≤7 days",IF($J161&lt;=14,"Due ≤14 days",IF($J161&lt;=30,"Due ≤30 days","Scheduled"))))))</f>
        <v/>
      </c>
      <c r="L161" s="10" t="n"/>
      <c r="M161" s="9" t="n"/>
    </row>
    <row r="162">
      <c r="A162" s="9" t="n"/>
      <c r="B162" s="9" t="n"/>
      <c r="C162" s="9">
        <f>IF($B162="","",IFERROR(INDEX(Grants!$B$2:$B$200,MATCH($B162,Grants!$A$2:$A$200,0)),"⚠ Grant ID not found"))</f>
        <v/>
      </c>
      <c r="D162" s="9" t="n"/>
      <c r="E162" s="9" t="n"/>
      <c r="F162" s="10" t="n"/>
      <c r="G162" s="9" t="n"/>
      <c r="H162" s="9" t="n"/>
      <c r="I162" s="9" t="n"/>
      <c r="J162" s="14">
        <f>IF($F162="","",$F162-TODAY())</f>
        <v/>
      </c>
      <c r="K162" s="13">
        <f>IF($F162="","",IF(OR($I162="Submitted",$I162="Accepted",$I162="N/A"),"Done",IF($J162&lt;0,"Overdue",IF($J162&lt;=7,"Due ≤7 days",IF($J162&lt;=14,"Due ≤14 days",IF($J162&lt;=30,"Due ≤30 days","Scheduled"))))))</f>
        <v/>
      </c>
      <c r="L162" s="10" t="n"/>
      <c r="M162" s="9" t="n"/>
    </row>
    <row r="163">
      <c r="A163" s="9" t="n"/>
      <c r="B163" s="9" t="n"/>
      <c r="C163" s="9">
        <f>IF($B163="","",IFERROR(INDEX(Grants!$B$2:$B$200,MATCH($B163,Grants!$A$2:$A$200,0)),"⚠ Grant ID not found"))</f>
        <v/>
      </c>
      <c r="D163" s="9" t="n"/>
      <c r="E163" s="9" t="n"/>
      <c r="F163" s="10" t="n"/>
      <c r="G163" s="9" t="n"/>
      <c r="H163" s="9" t="n"/>
      <c r="I163" s="9" t="n"/>
      <c r="J163" s="14">
        <f>IF($F163="","",$F163-TODAY())</f>
        <v/>
      </c>
      <c r="K163" s="13">
        <f>IF($F163="","",IF(OR($I163="Submitted",$I163="Accepted",$I163="N/A"),"Done",IF($J163&lt;0,"Overdue",IF($J163&lt;=7,"Due ≤7 days",IF($J163&lt;=14,"Due ≤14 days",IF($J163&lt;=30,"Due ≤30 days","Scheduled"))))))</f>
        <v/>
      </c>
      <c r="L163" s="10" t="n"/>
      <c r="M163" s="9" t="n"/>
    </row>
    <row r="164">
      <c r="A164" s="9" t="n"/>
      <c r="B164" s="9" t="n"/>
      <c r="C164" s="9">
        <f>IF($B164="","",IFERROR(INDEX(Grants!$B$2:$B$200,MATCH($B164,Grants!$A$2:$A$200,0)),"⚠ Grant ID not found"))</f>
        <v/>
      </c>
      <c r="D164" s="9" t="n"/>
      <c r="E164" s="9" t="n"/>
      <c r="F164" s="10" t="n"/>
      <c r="G164" s="9" t="n"/>
      <c r="H164" s="9" t="n"/>
      <c r="I164" s="9" t="n"/>
      <c r="J164" s="14">
        <f>IF($F164="","",$F164-TODAY())</f>
        <v/>
      </c>
      <c r="K164" s="13">
        <f>IF($F164="","",IF(OR($I164="Submitted",$I164="Accepted",$I164="N/A"),"Done",IF($J164&lt;0,"Overdue",IF($J164&lt;=7,"Due ≤7 days",IF($J164&lt;=14,"Due ≤14 days",IF($J164&lt;=30,"Due ≤30 days","Scheduled"))))))</f>
        <v/>
      </c>
      <c r="L164" s="10" t="n"/>
      <c r="M164" s="9" t="n"/>
    </row>
    <row r="165">
      <c r="A165" s="9" t="n"/>
      <c r="B165" s="9" t="n"/>
      <c r="C165" s="9">
        <f>IF($B165="","",IFERROR(INDEX(Grants!$B$2:$B$200,MATCH($B165,Grants!$A$2:$A$200,0)),"⚠ Grant ID not found"))</f>
        <v/>
      </c>
      <c r="D165" s="9" t="n"/>
      <c r="E165" s="9" t="n"/>
      <c r="F165" s="10" t="n"/>
      <c r="G165" s="9" t="n"/>
      <c r="H165" s="9" t="n"/>
      <c r="I165" s="9" t="n"/>
      <c r="J165" s="14">
        <f>IF($F165="","",$F165-TODAY())</f>
        <v/>
      </c>
      <c r="K165" s="13">
        <f>IF($F165="","",IF(OR($I165="Submitted",$I165="Accepted",$I165="N/A"),"Done",IF($J165&lt;0,"Overdue",IF($J165&lt;=7,"Due ≤7 days",IF($J165&lt;=14,"Due ≤14 days",IF($J165&lt;=30,"Due ≤30 days","Scheduled"))))))</f>
        <v/>
      </c>
      <c r="L165" s="10" t="n"/>
      <c r="M165" s="9" t="n"/>
    </row>
    <row r="166">
      <c r="A166" s="9" t="n"/>
      <c r="B166" s="9" t="n"/>
      <c r="C166" s="9">
        <f>IF($B166="","",IFERROR(INDEX(Grants!$B$2:$B$200,MATCH($B166,Grants!$A$2:$A$200,0)),"⚠ Grant ID not found"))</f>
        <v/>
      </c>
      <c r="D166" s="9" t="n"/>
      <c r="E166" s="9" t="n"/>
      <c r="F166" s="10" t="n"/>
      <c r="G166" s="9" t="n"/>
      <c r="H166" s="9" t="n"/>
      <c r="I166" s="9" t="n"/>
      <c r="J166" s="14">
        <f>IF($F166="","",$F166-TODAY())</f>
        <v/>
      </c>
      <c r="K166" s="13">
        <f>IF($F166="","",IF(OR($I166="Submitted",$I166="Accepted",$I166="N/A"),"Done",IF($J166&lt;0,"Overdue",IF($J166&lt;=7,"Due ≤7 days",IF($J166&lt;=14,"Due ≤14 days",IF($J166&lt;=30,"Due ≤30 days","Scheduled"))))))</f>
        <v/>
      </c>
      <c r="L166" s="10" t="n"/>
      <c r="M166" s="9" t="n"/>
    </row>
    <row r="167">
      <c r="A167" s="9" t="n"/>
      <c r="B167" s="9" t="n"/>
      <c r="C167" s="9">
        <f>IF($B167="","",IFERROR(INDEX(Grants!$B$2:$B$200,MATCH($B167,Grants!$A$2:$A$200,0)),"⚠ Grant ID not found"))</f>
        <v/>
      </c>
      <c r="D167" s="9" t="n"/>
      <c r="E167" s="9" t="n"/>
      <c r="F167" s="10" t="n"/>
      <c r="G167" s="9" t="n"/>
      <c r="H167" s="9" t="n"/>
      <c r="I167" s="9" t="n"/>
      <c r="J167" s="14">
        <f>IF($F167="","",$F167-TODAY())</f>
        <v/>
      </c>
      <c r="K167" s="13">
        <f>IF($F167="","",IF(OR($I167="Submitted",$I167="Accepted",$I167="N/A"),"Done",IF($J167&lt;0,"Overdue",IF($J167&lt;=7,"Due ≤7 days",IF($J167&lt;=14,"Due ≤14 days",IF($J167&lt;=30,"Due ≤30 days","Scheduled"))))))</f>
        <v/>
      </c>
      <c r="L167" s="10" t="n"/>
      <c r="M167" s="9" t="n"/>
    </row>
    <row r="168">
      <c r="A168" s="9" t="n"/>
      <c r="B168" s="9" t="n"/>
      <c r="C168" s="9">
        <f>IF($B168="","",IFERROR(INDEX(Grants!$B$2:$B$200,MATCH($B168,Grants!$A$2:$A$200,0)),"⚠ Grant ID not found"))</f>
        <v/>
      </c>
      <c r="D168" s="9" t="n"/>
      <c r="E168" s="9" t="n"/>
      <c r="F168" s="10" t="n"/>
      <c r="G168" s="9" t="n"/>
      <c r="H168" s="9" t="n"/>
      <c r="I168" s="9" t="n"/>
      <c r="J168" s="14">
        <f>IF($F168="","",$F168-TODAY())</f>
        <v/>
      </c>
      <c r="K168" s="13">
        <f>IF($F168="","",IF(OR($I168="Submitted",$I168="Accepted",$I168="N/A"),"Done",IF($J168&lt;0,"Overdue",IF($J168&lt;=7,"Due ≤7 days",IF($J168&lt;=14,"Due ≤14 days",IF($J168&lt;=30,"Due ≤30 days","Scheduled"))))))</f>
        <v/>
      </c>
      <c r="L168" s="10" t="n"/>
      <c r="M168" s="9" t="n"/>
    </row>
    <row r="169">
      <c r="A169" s="9" t="n"/>
      <c r="B169" s="9" t="n"/>
      <c r="C169" s="9">
        <f>IF($B169="","",IFERROR(INDEX(Grants!$B$2:$B$200,MATCH($B169,Grants!$A$2:$A$200,0)),"⚠ Grant ID not found"))</f>
        <v/>
      </c>
      <c r="D169" s="9" t="n"/>
      <c r="E169" s="9" t="n"/>
      <c r="F169" s="10" t="n"/>
      <c r="G169" s="9" t="n"/>
      <c r="H169" s="9" t="n"/>
      <c r="I169" s="9" t="n"/>
      <c r="J169" s="14">
        <f>IF($F169="","",$F169-TODAY())</f>
        <v/>
      </c>
      <c r="K169" s="13">
        <f>IF($F169="","",IF(OR($I169="Submitted",$I169="Accepted",$I169="N/A"),"Done",IF($J169&lt;0,"Overdue",IF($J169&lt;=7,"Due ≤7 days",IF($J169&lt;=14,"Due ≤14 days",IF($J169&lt;=30,"Due ≤30 days","Scheduled"))))))</f>
        <v/>
      </c>
      <c r="L169" s="10" t="n"/>
      <c r="M169" s="9" t="n"/>
    </row>
    <row r="170">
      <c r="A170" s="9" t="n"/>
      <c r="B170" s="9" t="n"/>
      <c r="C170" s="9">
        <f>IF($B170="","",IFERROR(INDEX(Grants!$B$2:$B$200,MATCH($B170,Grants!$A$2:$A$200,0)),"⚠ Grant ID not found"))</f>
        <v/>
      </c>
      <c r="D170" s="9" t="n"/>
      <c r="E170" s="9" t="n"/>
      <c r="F170" s="10" t="n"/>
      <c r="G170" s="9" t="n"/>
      <c r="H170" s="9" t="n"/>
      <c r="I170" s="9" t="n"/>
      <c r="J170" s="14">
        <f>IF($F170="","",$F170-TODAY())</f>
        <v/>
      </c>
      <c r="K170" s="13">
        <f>IF($F170="","",IF(OR($I170="Submitted",$I170="Accepted",$I170="N/A"),"Done",IF($J170&lt;0,"Overdue",IF($J170&lt;=7,"Due ≤7 days",IF($J170&lt;=14,"Due ≤14 days",IF($J170&lt;=30,"Due ≤30 days","Scheduled"))))))</f>
        <v/>
      </c>
      <c r="L170" s="10" t="n"/>
      <c r="M170" s="9" t="n"/>
    </row>
    <row r="171">
      <c r="A171" s="9" t="n"/>
      <c r="B171" s="9" t="n"/>
      <c r="C171" s="9">
        <f>IF($B171="","",IFERROR(INDEX(Grants!$B$2:$B$200,MATCH($B171,Grants!$A$2:$A$200,0)),"⚠ Grant ID not found"))</f>
        <v/>
      </c>
      <c r="D171" s="9" t="n"/>
      <c r="E171" s="9" t="n"/>
      <c r="F171" s="10" t="n"/>
      <c r="G171" s="9" t="n"/>
      <c r="H171" s="9" t="n"/>
      <c r="I171" s="9" t="n"/>
      <c r="J171" s="14">
        <f>IF($F171="","",$F171-TODAY())</f>
        <v/>
      </c>
      <c r="K171" s="13">
        <f>IF($F171="","",IF(OR($I171="Submitted",$I171="Accepted",$I171="N/A"),"Done",IF($J171&lt;0,"Overdue",IF($J171&lt;=7,"Due ≤7 days",IF($J171&lt;=14,"Due ≤14 days",IF($J171&lt;=30,"Due ≤30 days","Scheduled"))))))</f>
        <v/>
      </c>
      <c r="L171" s="10" t="n"/>
      <c r="M171" s="9" t="n"/>
    </row>
    <row r="172">
      <c r="A172" s="9" t="n"/>
      <c r="B172" s="9" t="n"/>
      <c r="C172" s="9">
        <f>IF($B172="","",IFERROR(INDEX(Grants!$B$2:$B$200,MATCH($B172,Grants!$A$2:$A$200,0)),"⚠ Grant ID not found"))</f>
        <v/>
      </c>
      <c r="D172" s="9" t="n"/>
      <c r="E172" s="9" t="n"/>
      <c r="F172" s="10" t="n"/>
      <c r="G172" s="9" t="n"/>
      <c r="H172" s="9" t="n"/>
      <c r="I172" s="9" t="n"/>
      <c r="J172" s="14">
        <f>IF($F172="","",$F172-TODAY())</f>
        <v/>
      </c>
      <c r="K172" s="13">
        <f>IF($F172="","",IF(OR($I172="Submitted",$I172="Accepted",$I172="N/A"),"Done",IF($J172&lt;0,"Overdue",IF($J172&lt;=7,"Due ≤7 days",IF($J172&lt;=14,"Due ≤14 days",IF($J172&lt;=30,"Due ≤30 days","Scheduled"))))))</f>
        <v/>
      </c>
      <c r="L172" s="10" t="n"/>
      <c r="M172" s="9" t="n"/>
    </row>
    <row r="173">
      <c r="A173" s="9" t="n"/>
      <c r="B173" s="9" t="n"/>
      <c r="C173" s="9">
        <f>IF($B173="","",IFERROR(INDEX(Grants!$B$2:$B$200,MATCH($B173,Grants!$A$2:$A$200,0)),"⚠ Grant ID not found"))</f>
        <v/>
      </c>
      <c r="D173" s="9" t="n"/>
      <c r="E173" s="9" t="n"/>
      <c r="F173" s="10" t="n"/>
      <c r="G173" s="9" t="n"/>
      <c r="H173" s="9" t="n"/>
      <c r="I173" s="9" t="n"/>
      <c r="J173" s="14">
        <f>IF($F173="","",$F173-TODAY())</f>
        <v/>
      </c>
      <c r="K173" s="13">
        <f>IF($F173="","",IF(OR($I173="Submitted",$I173="Accepted",$I173="N/A"),"Done",IF($J173&lt;0,"Overdue",IF($J173&lt;=7,"Due ≤7 days",IF($J173&lt;=14,"Due ≤14 days",IF($J173&lt;=30,"Due ≤30 days","Scheduled"))))))</f>
        <v/>
      </c>
      <c r="L173" s="10" t="n"/>
      <c r="M173" s="9" t="n"/>
    </row>
    <row r="174">
      <c r="A174" s="9" t="n"/>
      <c r="B174" s="9" t="n"/>
      <c r="C174" s="9">
        <f>IF($B174="","",IFERROR(INDEX(Grants!$B$2:$B$200,MATCH($B174,Grants!$A$2:$A$200,0)),"⚠ Grant ID not found"))</f>
        <v/>
      </c>
      <c r="D174" s="9" t="n"/>
      <c r="E174" s="9" t="n"/>
      <c r="F174" s="10" t="n"/>
      <c r="G174" s="9" t="n"/>
      <c r="H174" s="9" t="n"/>
      <c r="I174" s="9" t="n"/>
      <c r="J174" s="14">
        <f>IF($F174="","",$F174-TODAY())</f>
        <v/>
      </c>
      <c r="K174" s="13">
        <f>IF($F174="","",IF(OR($I174="Submitted",$I174="Accepted",$I174="N/A"),"Done",IF($J174&lt;0,"Overdue",IF($J174&lt;=7,"Due ≤7 days",IF($J174&lt;=14,"Due ≤14 days",IF($J174&lt;=30,"Due ≤30 days","Scheduled"))))))</f>
        <v/>
      </c>
      <c r="L174" s="10" t="n"/>
      <c r="M174" s="9" t="n"/>
    </row>
    <row r="175">
      <c r="A175" s="9" t="n"/>
      <c r="B175" s="9" t="n"/>
      <c r="C175" s="9">
        <f>IF($B175="","",IFERROR(INDEX(Grants!$B$2:$B$200,MATCH($B175,Grants!$A$2:$A$200,0)),"⚠ Grant ID not found"))</f>
        <v/>
      </c>
      <c r="D175" s="9" t="n"/>
      <c r="E175" s="9" t="n"/>
      <c r="F175" s="10" t="n"/>
      <c r="G175" s="9" t="n"/>
      <c r="H175" s="9" t="n"/>
      <c r="I175" s="9" t="n"/>
      <c r="J175" s="14">
        <f>IF($F175="","",$F175-TODAY())</f>
        <v/>
      </c>
      <c r="K175" s="13">
        <f>IF($F175="","",IF(OR($I175="Submitted",$I175="Accepted",$I175="N/A"),"Done",IF($J175&lt;0,"Overdue",IF($J175&lt;=7,"Due ≤7 days",IF($J175&lt;=14,"Due ≤14 days",IF($J175&lt;=30,"Due ≤30 days","Scheduled"))))))</f>
        <v/>
      </c>
      <c r="L175" s="10" t="n"/>
      <c r="M175" s="9" t="n"/>
    </row>
    <row r="176">
      <c r="A176" s="9" t="n"/>
      <c r="B176" s="9" t="n"/>
      <c r="C176" s="9">
        <f>IF($B176="","",IFERROR(INDEX(Grants!$B$2:$B$200,MATCH($B176,Grants!$A$2:$A$200,0)),"⚠ Grant ID not found"))</f>
        <v/>
      </c>
      <c r="D176" s="9" t="n"/>
      <c r="E176" s="9" t="n"/>
      <c r="F176" s="10" t="n"/>
      <c r="G176" s="9" t="n"/>
      <c r="H176" s="9" t="n"/>
      <c r="I176" s="9" t="n"/>
      <c r="J176" s="14">
        <f>IF($F176="","",$F176-TODAY())</f>
        <v/>
      </c>
      <c r="K176" s="13">
        <f>IF($F176="","",IF(OR($I176="Submitted",$I176="Accepted",$I176="N/A"),"Done",IF($J176&lt;0,"Overdue",IF($J176&lt;=7,"Due ≤7 days",IF($J176&lt;=14,"Due ≤14 days",IF($J176&lt;=30,"Due ≤30 days","Scheduled"))))))</f>
        <v/>
      </c>
      <c r="L176" s="10" t="n"/>
      <c r="M176" s="9" t="n"/>
    </row>
    <row r="177">
      <c r="A177" s="9" t="n"/>
      <c r="B177" s="9" t="n"/>
      <c r="C177" s="9">
        <f>IF($B177="","",IFERROR(INDEX(Grants!$B$2:$B$200,MATCH($B177,Grants!$A$2:$A$200,0)),"⚠ Grant ID not found"))</f>
        <v/>
      </c>
      <c r="D177" s="9" t="n"/>
      <c r="E177" s="9" t="n"/>
      <c r="F177" s="10" t="n"/>
      <c r="G177" s="9" t="n"/>
      <c r="H177" s="9" t="n"/>
      <c r="I177" s="9" t="n"/>
      <c r="J177" s="14">
        <f>IF($F177="","",$F177-TODAY())</f>
        <v/>
      </c>
      <c r="K177" s="13">
        <f>IF($F177="","",IF(OR($I177="Submitted",$I177="Accepted",$I177="N/A"),"Done",IF($J177&lt;0,"Overdue",IF($J177&lt;=7,"Due ≤7 days",IF($J177&lt;=14,"Due ≤14 days",IF($J177&lt;=30,"Due ≤30 days","Scheduled"))))))</f>
        <v/>
      </c>
      <c r="L177" s="10" t="n"/>
      <c r="M177" s="9" t="n"/>
    </row>
    <row r="178">
      <c r="A178" s="9" t="n"/>
      <c r="B178" s="9" t="n"/>
      <c r="C178" s="9">
        <f>IF($B178="","",IFERROR(INDEX(Grants!$B$2:$B$200,MATCH($B178,Grants!$A$2:$A$200,0)),"⚠ Grant ID not found"))</f>
        <v/>
      </c>
      <c r="D178" s="9" t="n"/>
      <c r="E178" s="9" t="n"/>
      <c r="F178" s="10" t="n"/>
      <c r="G178" s="9" t="n"/>
      <c r="H178" s="9" t="n"/>
      <c r="I178" s="9" t="n"/>
      <c r="J178" s="14">
        <f>IF($F178="","",$F178-TODAY())</f>
        <v/>
      </c>
      <c r="K178" s="13">
        <f>IF($F178="","",IF(OR($I178="Submitted",$I178="Accepted",$I178="N/A"),"Done",IF($J178&lt;0,"Overdue",IF($J178&lt;=7,"Due ≤7 days",IF($J178&lt;=14,"Due ≤14 days",IF($J178&lt;=30,"Due ≤30 days","Scheduled"))))))</f>
        <v/>
      </c>
      <c r="L178" s="10" t="n"/>
      <c r="M178" s="9" t="n"/>
    </row>
    <row r="179">
      <c r="A179" s="9" t="n"/>
      <c r="B179" s="9" t="n"/>
      <c r="C179" s="9">
        <f>IF($B179="","",IFERROR(INDEX(Grants!$B$2:$B$200,MATCH($B179,Grants!$A$2:$A$200,0)),"⚠ Grant ID not found"))</f>
        <v/>
      </c>
      <c r="D179" s="9" t="n"/>
      <c r="E179" s="9" t="n"/>
      <c r="F179" s="10" t="n"/>
      <c r="G179" s="9" t="n"/>
      <c r="H179" s="9" t="n"/>
      <c r="I179" s="9" t="n"/>
      <c r="J179" s="14">
        <f>IF($F179="","",$F179-TODAY())</f>
        <v/>
      </c>
      <c r="K179" s="13">
        <f>IF($F179="","",IF(OR($I179="Submitted",$I179="Accepted",$I179="N/A"),"Done",IF($J179&lt;0,"Overdue",IF($J179&lt;=7,"Due ≤7 days",IF($J179&lt;=14,"Due ≤14 days",IF($J179&lt;=30,"Due ≤30 days","Scheduled"))))))</f>
        <v/>
      </c>
      <c r="L179" s="10" t="n"/>
      <c r="M179" s="9" t="n"/>
    </row>
    <row r="180">
      <c r="A180" s="9" t="n"/>
      <c r="B180" s="9" t="n"/>
      <c r="C180" s="9">
        <f>IF($B180="","",IFERROR(INDEX(Grants!$B$2:$B$200,MATCH($B180,Grants!$A$2:$A$200,0)),"⚠ Grant ID not found"))</f>
        <v/>
      </c>
      <c r="D180" s="9" t="n"/>
      <c r="E180" s="9" t="n"/>
      <c r="F180" s="10" t="n"/>
      <c r="G180" s="9" t="n"/>
      <c r="H180" s="9" t="n"/>
      <c r="I180" s="9" t="n"/>
      <c r="J180" s="14">
        <f>IF($F180="","",$F180-TODAY())</f>
        <v/>
      </c>
      <c r="K180" s="13">
        <f>IF($F180="","",IF(OR($I180="Submitted",$I180="Accepted",$I180="N/A"),"Done",IF($J180&lt;0,"Overdue",IF($J180&lt;=7,"Due ≤7 days",IF($J180&lt;=14,"Due ≤14 days",IF($J180&lt;=30,"Due ≤30 days","Scheduled"))))))</f>
        <v/>
      </c>
      <c r="L180" s="10" t="n"/>
      <c r="M180" s="9" t="n"/>
    </row>
    <row r="181">
      <c r="A181" s="9" t="n"/>
      <c r="B181" s="9" t="n"/>
      <c r="C181" s="9">
        <f>IF($B181="","",IFERROR(INDEX(Grants!$B$2:$B$200,MATCH($B181,Grants!$A$2:$A$200,0)),"⚠ Grant ID not found"))</f>
        <v/>
      </c>
      <c r="D181" s="9" t="n"/>
      <c r="E181" s="9" t="n"/>
      <c r="F181" s="10" t="n"/>
      <c r="G181" s="9" t="n"/>
      <c r="H181" s="9" t="n"/>
      <c r="I181" s="9" t="n"/>
      <c r="J181" s="14">
        <f>IF($F181="","",$F181-TODAY())</f>
        <v/>
      </c>
      <c r="K181" s="13">
        <f>IF($F181="","",IF(OR($I181="Submitted",$I181="Accepted",$I181="N/A"),"Done",IF($J181&lt;0,"Overdue",IF($J181&lt;=7,"Due ≤7 days",IF($J181&lt;=14,"Due ≤14 days",IF($J181&lt;=30,"Due ≤30 days","Scheduled"))))))</f>
        <v/>
      </c>
      <c r="L181" s="10" t="n"/>
      <c r="M181" s="9" t="n"/>
    </row>
    <row r="182">
      <c r="A182" s="9" t="n"/>
      <c r="B182" s="9" t="n"/>
      <c r="C182" s="9">
        <f>IF($B182="","",IFERROR(INDEX(Grants!$B$2:$B$200,MATCH($B182,Grants!$A$2:$A$200,0)),"⚠ Grant ID not found"))</f>
        <v/>
      </c>
      <c r="D182" s="9" t="n"/>
      <c r="E182" s="9" t="n"/>
      <c r="F182" s="10" t="n"/>
      <c r="G182" s="9" t="n"/>
      <c r="H182" s="9" t="n"/>
      <c r="I182" s="9" t="n"/>
      <c r="J182" s="14">
        <f>IF($F182="","",$F182-TODAY())</f>
        <v/>
      </c>
      <c r="K182" s="13">
        <f>IF($F182="","",IF(OR($I182="Submitted",$I182="Accepted",$I182="N/A"),"Done",IF($J182&lt;0,"Overdue",IF($J182&lt;=7,"Due ≤7 days",IF($J182&lt;=14,"Due ≤14 days",IF($J182&lt;=30,"Due ≤30 days","Scheduled"))))))</f>
        <v/>
      </c>
      <c r="L182" s="10" t="n"/>
      <c r="M182" s="9" t="n"/>
    </row>
    <row r="183">
      <c r="A183" s="9" t="n"/>
      <c r="B183" s="9" t="n"/>
      <c r="C183" s="9">
        <f>IF($B183="","",IFERROR(INDEX(Grants!$B$2:$B$200,MATCH($B183,Grants!$A$2:$A$200,0)),"⚠ Grant ID not found"))</f>
        <v/>
      </c>
      <c r="D183" s="9" t="n"/>
      <c r="E183" s="9" t="n"/>
      <c r="F183" s="10" t="n"/>
      <c r="G183" s="9" t="n"/>
      <c r="H183" s="9" t="n"/>
      <c r="I183" s="9" t="n"/>
      <c r="J183" s="14">
        <f>IF($F183="","",$F183-TODAY())</f>
        <v/>
      </c>
      <c r="K183" s="13">
        <f>IF($F183="","",IF(OR($I183="Submitted",$I183="Accepted",$I183="N/A"),"Done",IF($J183&lt;0,"Overdue",IF($J183&lt;=7,"Due ≤7 days",IF($J183&lt;=14,"Due ≤14 days",IF($J183&lt;=30,"Due ≤30 days","Scheduled"))))))</f>
        <v/>
      </c>
      <c r="L183" s="10" t="n"/>
      <c r="M183" s="9" t="n"/>
    </row>
    <row r="184">
      <c r="A184" s="9" t="n"/>
      <c r="B184" s="9" t="n"/>
      <c r="C184" s="9">
        <f>IF($B184="","",IFERROR(INDEX(Grants!$B$2:$B$200,MATCH($B184,Grants!$A$2:$A$200,0)),"⚠ Grant ID not found"))</f>
        <v/>
      </c>
      <c r="D184" s="9" t="n"/>
      <c r="E184" s="9" t="n"/>
      <c r="F184" s="10" t="n"/>
      <c r="G184" s="9" t="n"/>
      <c r="H184" s="9" t="n"/>
      <c r="I184" s="9" t="n"/>
      <c r="J184" s="14">
        <f>IF($F184="","",$F184-TODAY())</f>
        <v/>
      </c>
      <c r="K184" s="13">
        <f>IF($F184="","",IF(OR($I184="Submitted",$I184="Accepted",$I184="N/A"),"Done",IF($J184&lt;0,"Overdue",IF($J184&lt;=7,"Due ≤7 days",IF($J184&lt;=14,"Due ≤14 days",IF($J184&lt;=30,"Due ≤30 days","Scheduled"))))))</f>
        <v/>
      </c>
      <c r="L184" s="10" t="n"/>
      <c r="M184" s="9" t="n"/>
    </row>
    <row r="185">
      <c r="A185" s="9" t="n"/>
      <c r="B185" s="9" t="n"/>
      <c r="C185" s="9">
        <f>IF($B185="","",IFERROR(INDEX(Grants!$B$2:$B$200,MATCH($B185,Grants!$A$2:$A$200,0)),"⚠ Grant ID not found"))</f>
        <v/>
      </c>
      <c r="D185" s="9" t="n"/>
      <c r="E185" s="9" t="n"/>
      <c r="F185" s="10" t="n"/>
      <c r="G185" s="9" t="n"/>
      <c r="H185" s="9" t="n"/>
      <c r="I185" s="9" t="n"/>
      <c r="J185" s="14">
        <f>IF($F185="","",$F185-TODAY())</f>
        <v/>
      </c>
      <c r="K185" s="13">
        <f>IF($F185="","",IF(OR($I185="Submitted",$I185="Accepted",$I185="N/A"),"Done",IF($J185&lt;0,"Overdue",IF($J185&lt;=7,"Due ≤7 days",IF($J185&lt;=14,"Due ≤14 days",IF($J185&lt;=30,"Due ≤30 days","Scheduled"))))))</f>
        <v/>
      </c>
      <c r="L185" s="10" t="n"/>
      <c r="M185" s="9" t="n"/>
    </row>
    <row r="186">
      <c r="A186" s="9" t="n"/>
      <c r="B186" s="9" t="n"/>
      <c r="C186" s="9">
        <f>IF($B186="","",IFERROR(INDEX(Grants!$B$2:$B$200,MATCH($B186,Grants!$A$2:$A$200,0)),"⚠ Grant ID not found"))</f>
        <v/>
      </c>
      <c r="D186" s="9" t="n"/>
      <c r="E186" s="9" t="n"/>
      <c r="F186" s="10" t="n"/>
      <c r="G186" s="9" t="n"/>
      <c r="H186" s="9" t="n"/>
      <c r="I186" s="9" t="n"/>
      <c r="J186" s="14">
        <f>IF($F186="","",$F186-TODAY())</f>
        <v/>
      </c>
      <c r="K186" s="13">
        <f>IF($F186="","",IF(OR($I186="Submitted",$I186="Accepted",$I186="N/A"),"Done",IF($J186&lt;0,"Overdue",IF($J186&lt;=7,"Due ≤7 days",IF($J186&lt;=14,"Due ≤14 days",IF($J186&lt;=30,"Due ≤30 days","Scheduled"))))))</f>
        <v/>
      </c>
      <c r="L186" s="10" t="n"/>
      <c r="M186" s="9" t="n"/>
    </row>
    <row r="187">
      <c r="A187" s="9" t="n"/>
      <c r="B187" s="9" t="n"/>
      <c r="C187" s="9">
        <f>IF($B187="","",IFERROR(INDEX(Grants!$B$2:$B$200,MATCH($B187,Grants!$A$2:$A$200,0)),"⚠ Grant ID not found"))</f>
        <v/>
      </c>
      <c r="D187" s="9" t="n"/>
      <c r="E187" s="9" t="n"/>
      <c r="F187" s="10" t="n"/>
      <c r="G187" s="9" t="n"/>
      <c r="H187" s="9" t="n"/>
      <c r="I187" s="9" t="n"/>
      <c r="J187" s="14">
        <f>IF($F187="","",$F187-TODAY())</f>
        <v/>
      </c>
      <c r="K187" s="13">
        <f>IF($F187="","",IF(OR($I187="Submitted",$I187="Accepted",$I187="N/A"),"Done",IF($J187&lt;0,"Overdue",IF($J187&lt;=7,"Due ≤7 days",IF($J187&lt;=14,"Due ≤14 days",IF($J187&lt;=30,"Due ≤30 days","Scheduled"))))))</f>
        <v/>
      </c>
      <c r="L187" s="10" t="n"/>
      <c r="M187" s="9" t="n"/>
    </row>
    <row r="188">
      <c r="A188" s="9" t="n"/>
      <c r="B188" s="9" t="n"/>
      <c r="C188" s="9">
        <f>IF($B188="","",IFERROR(INDEX(Grants!$B$2:$B$200,MATCH($B188,Grants!$A$2:$A$200,0)),"⚠ Grant ID not found"))</f>
        <v/>
      </c>
      <c r="D188" s="9" t="n"/>
      <c r="E188" s="9" t="n"/>
      <c r="F188" s="10" t="n"/>
      <c r="G188" s="9" t="n"/>
      <c r="H188" s="9" t="n"/>
      <c r="I188" s="9" t="n"/>
      <c r="J188" s="14">
        <f>IF($F188="","",$F188-TODAY())</f>
        <v/>
      </c>
      <c r="K188" s="13">
        <f>IF($F188="","",IF(OR($I188="Submitted",$I188="Accepted",$I188="N/A"),"Done",IF($J188&lt;0,"Overdue",IF($J188&lt;=7,"Due ≤7 days",IF($J188&lt;=14,"Due ≤14 days",IF($J188&lt;=30,"Due ≤30 days","Scheduled"))))))</f>
        <v/>
      </c>
      <c r="L188" s="10" t="n"/>
      <c r="M188" s="9" t="n"/>
    </row>
    <row r="189">
      <c r="A189" s="9" t="n"/>
      <c r="B189" s="9" t="n"/>
      <c r="C189" s="9">
        <f>IF($B189="","",IFERROR(INDEX(Grants!$B$2:$B$200,MATCH($B189,Grants!$A$2:$A$200,0)),"⚠ Grant ID not found"))</f>
        <v/>
      </c>
      <c r="D189" s="9" t="n"/>
      <c r="E189" s="9" t="n"/>
      <c r="F189" s="10" t="n"/>
      <c r="G189" s="9" t="n"/>
      <c r="H189" s="9" t="n"/>
      <c r="I189" s="9" t="n"/>
      <c r="J189" s="14">
        <f>IF($F189="","",$F189-TODAY())</f>
        <v/>
      </c>
      <c r="K189" s="13">
        <f>IF($F189="","",IF(OR($I189="Submitted",$I189="Accepted",$I189="N/A"),"Done",IF($J189&lt;0,"Overdue",IF($J189&lt;=7,"Due ≤7 days",IF($J189&lt;=14,"Due ≤14 days",IF($J189&lt;=30,"Due ≤30 days","Scheduled"))))))</f>
        <v/>
      </c>
      <c r="L189" s="10" t="n"/>
      <c r="M189" s="9" t="n"/>
    </row>
    <row r="190">
      <c r="A190" s="9" t="n"/>
      <c r="B190" s="9" t="n"/>
      <c r="C190" s="9">
        <f>IF($B190="","",IFERROR(INDEX(Grants!$B$2:$B$200,MATCH($B190,Grants!$A$2:$A$200,0)),"⚠ Grant ID not found"))</f>
        <v/>
      </c>
      <c r="D190" s="9" t="n"/>
      <c r="E190" s="9" t="n"/>
      <c r="F190" s="10" t="n"/>
      <c r="G190" s="9" t="n"/>
      <c r="H190" s="9" t="n"/>
      <c r="I190" s="9" t="n"/>
      <c r="J190" s="14">
        <f>IF($F190="","",$F190-TODAY())</f>
        <v/>
      </c>
      <c r="K190" s="13">
        <f>IF($F190="","",IF(OR($I190="Submitted",$I190="Accepted",$I190="N/A"),"Done",IF($J190&lt;0,"Overdue",IF($J190&lt;=7,"Due ≤7 days",IF($J190&lt;=14,"Due ≤14 days",IF($J190&lt;=30,"Due ≤30 days","Scheduled"))))))</f>
        <v/>
      </c>
      <c r="L190" s="10" t="n"/>
      <c r="M190" s="9" t="n"/>
    </row>
    <row r="191">
      <c r="A191" s="9" t="n"/>
      <c r="B191" s="9" t="n"/>
      <c r="C191" s="9">
        <f>IF($B191="","",IFERROR(INDEX(Grants!$B$2:$B$200,MATCH($B191,Grants!$A$2:$A$200,0)),"⚠ Grant ID not found"))</f>
        <v/>
      </c>
      <c r="D191" s="9" t="n"/>
      <c r="E191" s="9" t="n"/>
      <c r="F191" s="10" t="n"/>
      <c r="G191" s="9" t="n"/>
      <c r="H191" s="9" t="n"/>
      <c r="I191" s="9" t="n"/>
      <c r="J191" s="14">
        <f>IF($F191="","",$F191-TODAY())</f>
        <v/>
      </c>
      <c r="K191" s="13">
        <f>IF($F191="","",IF(OR($I191="Submitted",$I191="Accepted",$I191="N/A"),"Done",IF($J191&lt;0,"Overdue",IF($J191&lt;=7,"Due ≤7 days",IF($J191&lt;=14,"Due ≤14 days",IF($J191&lt;=30,"Due ≤30 days","Scheduled"))))))</f>
        <v/>
      </c>
      <c r="L191" s="10" t="n"/>
      <c r="M191" s="9" t="n"/>
    </row>
    <row r="192">
      <c r="A192" s="9" t="n"/>
      <c r="B192" s="9" t="n"/>
      <c r="C192" s="9">
        <f>IF($B192="","",IFERROR(INDEX(Grants!$B$2:$B$200,MATCH($B192,Grants!$A$2:$A$200,0)),"⚠ Grant ID not found"))</f>
        <v/>
      </c>
      <c r="D192" s="9" t="n"/>
      <c r="E192" s="9" t="n"/>
      <c r="F192" s="10" t="n"/>
      <c r="G192" s="9" t="n"/>
      <c r="H192" s="9" t="n"/>
      <c r="I192" s="9" t="n"/>
      <c r="J192" s="14">
        <f>IF($F192="","",$F192-TODAY())</f>
        <v/>
      </c>
      <c r="K192" s="13">
        <f>IF($F192="","",IF(OR($I192="Submitted",$I192="Accepted",$I192="N/A"),"Done",IF($J192&lt;0,"Overdue",IF($J192&lt;=7,"Due ≤7 days",IF($J192&lt;=14,"Due ≤14 days",IF($J192&lt;=30,"Due ≤30 days","Scheduled"))))))</f>
        <v/>
      </c>
      <c r="L192" s="10" t="n"/>
      <c r="M192" s="9" t="n"/>
    </row>
    <row r="193">
      <c r="A193" s="9" t="n"/>
      <c r="B193" s="9" t="n"/>
      <c r="C193" s="9">
        <f>IF($B193="","",IFERROR(INDEX(Grants!$B$2:$B$200,MATCH($B193,Grants!$A$2:$A$200,0)),"⚠ Grant ID not found"))</f>
        <v/>
      </c>
      <c r="D193" s="9" t="n"/>
      <c r="E193" s="9" t="n"/>
      <c r="F193" s="10" t="n"/>
      <c r="G193" s="9" t="n"/>
      <c r="H193" s="9" t="n"/>
      <c r="I193" s="9" t="n"/>
      <c r="J193" s="14">
        <f>IF($F193="","",$F193-TODAY())</f>
        <v/>
      </c>
      <c r="K193" s="13">
        <f>IF($F193="","",IF(OR($I193="Submitted",$I193="Accepted",$I193="N/A"),"Done",IF($J193&lt;0,"Overdue",IF($J193&lt;=7,"Due ≤7 days",IF($J193&lt;=14,"Due ≤14 days",IF($J193&lt;=30,"Due ≤30 days","Scheduled"))))))</f>
        <v/>
      </c>
      <c r="L193" s="10" t="n"/>
      <c r="M193" s="9" t="n"/>
    </row>
    <row r="194">
      <c r="A194" s="9" t="n"/>
      <c r="B194" s="9" t="n"/>
      <c r="C194" s="9">
        <f>IF($B194="","",IFERROR(INDEX(Grants!$B$2:$B$200,MATCH($B194,Grants!$A$2:$A$200,0)),"⚠ Grant ID not found"))</f>
        <v/>
      </c>
      <c r="D194" s="9" t="n"/>
      <c r="E194" s="9" t="n"/>
      <c r="F194" s="10" t="n"/>
      <c r="G194" s="9" t="n"/>
      <c r="H194" s="9" t="n"/>
      <c r="I194" s="9" t="n"/>
      <c r="J194" s="14">
        <f>IF($F194="","",$F194-TODAY())</f>
        <v/>
      </c>
      <c r="K194" s="13">
        <f>IF($F194="","",IF(OR($I194="Submitted",$I194="Accepted",$I194="N/A"),"Done",IF($J194&lt;0,"Overdue",IF($J194&lt;=7,"Due ≤7 days",IF($J194&lt;=14,"Due ≤14 days",IF($J194&lt;=30,"Due ≤30 days","Scheduled"))))))</f>
        <v/>
      </c>
      <c r="L194" s="10" t="n"/>
      <c r="M194" s="9" t="n"/>
    </row>
    <row r="195">
      <c r="A195" s="9" t="n"/>
      <c r="B195" s="9" t="n"/>
      <c r="C195" s="9">
        <f>IF($B195="","",IFERROR(INDEX(Grants!$B$2:$B$200,MATCH($B195,Grants!$A$2:$A$200,0)),"⚠ Grant ID not found"))</f>
        <v/>
      </c>
      <c r="D195" s="9" t="n"/>
      <c r="E195" s="9" t="n"/>
      <c r="F195" s="10" t="n"/>
      <c r="G195" s="9" t="n"/>
      <c r="H195" s="9" t="n"/>
      <c r="I195" s="9" t="n"/>
      <c r="J195" s="14">
        <f>IF($F195="","",$F195-TODAY())</f>
        <v/>
      </c>
      <c r="K195" s="13">
        <f>IF($F195="","",IF(OR($I195="Submitted",$I195="Accepted",$I195="N/A"),"Done",IF($J195&lt;0,"Overdue",IF($J195&lt;=7,"Due ≤7 days",IF($J195&lt;=14,"Due ≤14 days",IF($J195&lt;=30,"Due ≤30 days","Scheduled"))))))</f>
        <v/>
      </c>
      <c r="L195" s="10" t="n"/>
      <c r="M195" s="9" t="n"/>
    </row>
    <row r="196">
      <c r="A196" s="9" t="n"/>
      <c r="B196" s="9" t="n"/>
      <c r="C196" s="9">
        <f>IF($B196="","",IFERROR(INDEX(Grants!$B$2:$B$200,MATCH($B196,Grants!$A$2:$A$200,0)),"⚠ Grant ID not found"))</f>
        <v/>
      </c>
      <c r="D196" s="9" t="n"/>
      <c r="E196" s="9" t="n"/>
      <c r="F196" s="10" t="n"/>
      <c r="G196" s="9" t="n"/>
      <c r="H196" s="9" t="n"/>
      <c r="I196" s="9" t="n"/>
      <c r="J196" s="14">
        <f>IF($F196="","",$F196-TODAY())</f>
        <v/>
      </c>
      <c r="K196" s="13">
        <f>IF($F196="","",IF(OR($I196="Submitted",$I196="Accepted",$I196="N/A"),"Done",IF($J196&lt;0,"Overdue",IF($J196&lt;=7,"Due ≤7 days",IF($J196&lt;=14,"Due ≤14 days",IF($J196&lt;=30,"Due ≤30 days","Scheduled"))))))</f>
        <v/>
      </c>
      <c r="L196" s="10" t="n"/>
      <c r="M196" s="9" t="n"/>
    </row>
    <row r="197">
      <c r="A197" s="9" t="n"/>
      <c r="B197" s="9" t="n"/>
      <c r="C197" s="9">
        <f>IF($B197="","",IFERROR(INDEX(Grants!$B$2:$B$200,MATCH($B197,Grants!$A$2:$A$200,0)),"⚠ Grant ID not found"))</f>
        <v/>
      </c>
      <c r="D197" s="9" t="n"/>
      <c r="E197" s="9" t="n"/>
      <c r="F197" s="10" t="n"/>
      <c r="G197" s="9" t="n"/>
      <c r="H197" s="9" t="n"/>
      <c r="I197" s="9" t="n"/>
      <c r="J197" s="14">
        <f>IF($F197="","",$F197-TODAY())</f>
        <v/>
      </c>
      <c r="K197" s="13">
        <f>IF($F197="","",IF(OR($I197="Submitted",$I197="Accepted",$I197="N/A"),"Done",IF($J197&lt;0,"Overdue",IF($J197&lt;=7,"Due ≤7 days",IF($J197&lt;=14,"Due ≤14 days",IF($J197&lt;=30,"Due ≤30 days","Scheduled"))))))</f>
        <v/>
      </c>
      <c r="L197" s="10" t="n"/>
      <c r="M197" s="9" t="n"/>
    </row>
    <row r="198">
      <c r="A198" s="9" t="n"/>
      <c r="B198" s="9" t="n"/>
      <c r="C198" s="9">
        <f>IF($B198="","",IFERROR(INDEX(Grants!$B$2:$B$200,MATCH($B198,Grants!$A$2:$A$200,0)),"⚠ Grant ID not found"))</f>
        <v/>
      </c>
      <c r="D198" s="9" t="n"/>
      <c r="E198" s="9" t="n"/>
      <c r="F198" s="10" t="n"/>
      <c r="G198" s="9" t="n"/>
      <c r="H198" s="9" t="n"/>
      <c r="I198" s="9" t="n"/>
      <c r="J198" s="14">
        <f>IF($F198="","",$F198-TODAY())</f>
        <v/>
      </c>
      <c r="K198" s="13">
        <f>IF($F198="","",IF(OR($I198="Submitted",$I198="Accepted",$I198="N/A"),"Done",IF($J198&lt;0,"Overdue",IF($J198&lt;=7,"Due ≤7 days",IF($J198&lt;=14,"Due ≤14 days",IF($J198&lt;=30,"Due ≤30 days","Scheduled"))))))</f>
        <v/>
      </c>
      <c r="L198" s="10" t="n"/>
      <c r="M198" s="9" t="n"/>
    </row>
    <row r="199">
      <c r="A199" s="9" t="n"/>
      <c r="B199" s="9" t="n"/>
      <c r="C199" s="9">
        <f>IF($B199="","",IFERROR(INDEX(Grants!$B$2:$B$200,MATCH($B199,Grants!$A$2:$A$200,0)),"⚠ Grant ID not found"))</f>
        <v/>
      </c>
      <c r="D199" s="9" t="n"/>
      <c r="E199" s="9" t="n"/>
      <c r="F199" s="10" t="n"/>
      <c r="G199" s="9" t="n"/>
      <c r="H199" s="9" t="n"/>
      <c r="I199" s="9" t="n"/>
      <c r="J199" s="14">
        <f>IF($F199="","",$F199-TODAY())</f>
        <v/>
      </c>
      <c r="K199" s="13">
        <f>IF($F199="","",IF(OR($I199="Submitted",$I199="Accepted",$I199="N/A"),"Done",IF($J199&lt;0,"Overdue",IF($J199&lt;=7,"Due ≤7 days",IF($J199&lt;=14,"Due ≤14 days",IF($J199&lt;=30,"Due ≤30 days","Scheduled"))))))</f>
        <v/>
      </c>
      <c r="L199" s="10" t="n"/>
      <c r="M199" s="9" t="n"/>
    </row>
    <row r="200">
      <c r="A200" s="9" t="n"/>
      <c r="B200" s="9" t="n"/>
      <c r="C200" s="9">
        <f>IF($B200="","",IFERROR(INDEX(Grants!$B$2:$B$200,MATCH($B200,Grants!$A$2:$A$200,0)),"⚠ Grant ID not found"))</f>
        <v/>
      </c>
      <c r="D200" s="9" t="n"/>
      <c r="E200" s="9" t="n"/>
      <c r="F200" s="10" t="n"/>
      <c r="G200" s="9" t="n"/>
      <c r="H200" s="9" t="n"/>
      <c r="I200" s="9" t="n"/>
      <c r="J200" s="14">
        <f>IF($F200="","",$F200-TODAY())</f>
        <v/>
      </c>
      <c r="K200" s="13">
        <f>IF($F200="","",IF(OR($I200="Submitted",$I200="Accepted",$I200="N/A"),"Done",IF($J200&lt;0,"Overdue",IF($J200&lt;=7,"Due ≤7 days",IF($J200&lt;=14,"Due ≤14 days",IF($J200&lt;=30,"Due ≤30 days","Scheduled"))))))</f>
        <v/>
      </c>
      <c r="L200" s="10" t="n"/>
      <c r="M200" s="9" t="n"/>
    </row>
    <row r="201">
      <c r="A201" s="9" t="n"/>
      <c r="B201" s="9" t="n"/>
      <c r="C201" s="9">
        <f>IF($B201="","",IFERROR(INDEX(Grants!$B$2:$B$200,MATCH($B201,Grants!$A$2:$A$200,0)),"⚠ Grant ID not found"))</f>
        <v/>
      </c>
      <c r="D201" s="9" t="n"/>
      <c r="E201" s="9" t="n"/>
      <c r="F201" s="10" t="n"/>
      <c r="G201" s="9" t="n"/>
      <c r="H201" s="9" t="n"/>
      <c r="I201" s="9" t="n"/>
      <c r="J201" s="14">
        <f>IF($F201="","",$F201-TODAY())</f>
        <v/>
      </c>
      <c r="K201" s="13">
        <f>IF($F201="","",IF(OR($I201="Submitted",$I201="Accepted",$I201="N/A"),"Done",IF($J201&lt;0,"Overdue",IF($J201&lt;=7,"Due ≤7 days",IF($J201&lt;=14,"Due ≤14 days",IF($J201&lt;=30,"Due ≤30 days","Scheduled"))))))</f>
        <v/>
      </c>
      <c r="L201" s="10" t="n"/>
      <c r="M201" s="9" t="n"/>
    </row>
    <row r="202">
      <c r="A202" s="9" t="n"/>
      <c r="B202" s="9" t="n"/>
      <c r="C202" s="9">
        <f>IF($B202="","",IFERROR(INDEX(Grants!$B$2:$B$200,MATCH($B202,Grants!$A$2:$A$200,0)),"⚠ Grant ID not found"))</f>
        <v/>
      </c>
      <c r="D202" s="9" t="n"/>
      <c r="E202" s="9" t="n"/>
      <c r="F202" s="10" t="n"/>
      <c r="G202" s="9" t="n"/>
      <c r="H202" s="9" t="n"/>
      <c r="I202" s="9" t="n"/>
      <c r="J202" s="14">
        <f>IF($F202="","",$F202-TODAY())</f>
        <v/>
      </c>
      <c r="K202" s="13">
        <f>IF($F202="","",IF(OR($I202="Submitted",$I202="Accepted",$I202="N/A"),"Done",IF($J202&lt;0,"Overdue",IF($J202&lt;=7,"Due ≤7 days",IF($J202&lt;=14,"Due ≤14 days",IF($J202&lt;=30,"Due ≤30 days","Scheduled"))))))</f>
        <v/>
      </c>
      <c r="L202" s="10" t="n"/>
      <c r="M202" s="9" t="n"/>
    </row>
    <row r="203">
      <c r="A203" s="9" t="n"/>
      <c r="B203" s="9" t="n"/>
      <c r="C203" s="9">
        <f>IF($B203="","",IFERROR(INDEX(Grants!$B$2:$B$200,MATCH($B203,Grants!$A$2:$A$200,0)),"⚠ Grant ID not found"))</f>
        <v/>
      </c>
      <c r="D203" s="9" t="n"/>
      <c r="E203" s="9" t="n"/>
      <c r="F203" s="10" t="n"/>
      <c r="G203" s="9" t="n"/>
      <c r="H203" s="9" t="n"/>
      <c r="I203" s="9" t="n"/>
      <c r="J203" s="14">
        <f>IF($F203="","",$F203-TODAY())</f>
        <v/>
      </c>
      <c r="K203" s="13">
        <f>IF($F203="","",IF(OR($I203="Submitted",$I203="Accepted",$I203="N/A"),"Done",IF($J203&lt;0,"Overdue",IF($J203&lt;=7,"Due ≤7 days",IF($J203&lt;=14,"Due ≤14 days",IF($J203&lt;=30,"Due ≤30 days","Scheduled"))))))</f>
        <v/>
      </c>
      <c r="L203" s="10" t="n"/>
      <c r="M203" s="9" t="n"/>
    </row>
    <row r="204">
      <c r="A204" s="9" t="n"/>
      <c r="B204" s="9" t="n"/>
      <c r="C204" s="9">
        <f>IF($B204="","",IFERROR(INDEX(Grants!$B$2:$B$200,MATCH($B204,Grants!$A$2:$A$200,0)),"⚠ Grant ID not found"))</f>
        <v/>
      </c>
      <c r="D204" s="9" t="n"/>
      <c r="E204" s="9" t="n"/>
      <c r="F204" s="10" t="n"/>
      <c r="G204" s="9" t="n"/>
      <c r="H204" s="9" t="n"/>
      <c r="I204" s="9" t="n"/>
      <c r="J204" s="14">
        <f>IF($F204="","",$F204-TODAY())</f>
        <v/>
      </c>
      <c r="K204" s="13">
        <f>IF($F204="","",IF(OR($I204="Submitted",$I204="Accepted",$I204="N/A"),"Done",IF($J204&lt;0,"Overdue",IF($J204&lt;=7,"Due ≤7 days",IF($J204&lt;=14,"Due ≤14 days",IF($J204&lt;=30,"Due ≤30 days","Scheduled"))))))</f>
        <v/>
      </c>
      <c r="L204" s="10" t="n"/>
      <c r="M204" s="9" t="n"/>
    </row>
    <row r="205">
      <c r="A205" s="9" t="n"/>
      <c r="B205" s="9" t="n"/>
      <c r="C205" s="9">
        <f>IF($B205="","",IFERROR(INDEX(Grants!$B$2:$B$200,MATCH($B205,Grants!$A$2:$A$200,0)),"⚠ Grant ID not found"))</f>
        <v/>
      </c>
      <c r="D205" s="9" t="n"/>
      <c r="E205" s="9" t="n"/>
      <c r="F205" s="10" t="n"/>
      <c r="G205" s="9" t="n"/>
      <c r="H205" s="9" t="n"/>
      <c r="I205" s="9" t="n"/>
      <c r="J205" s="14">
        <f>IF($F205="","",$F205-TODAY())</f>
        <v/>
      </c>
      <c r="K205" s="13">
        <f>IF($F205="","",IF(OR($I205="Submitted",$I205="Accepted",$I205="N/A"),"Done",IF($J205&lt;0,"Overdue",IF($J205&lt;=7,"Due ≤7 days",IF($J205&lt;=14,"Due ≤14 days",IF($J205&lt;=30,"Due ≤30 days","Scheduled"))))))</f>
        <v/>
      </c>
      <c r="L205" s="10" t="n"/>
      <c r="M205" s="9" t="n"/>
    </row>
    <row r="206">
      <c r="A206" s="9" t="n"/>
      <c r="B206" s="9" t="n"/>
      <c r="C206" s="9">
        <f>IF($B206="","",IFERROR(INDEX(Grants!$B$2:$B$200,MATCH($B206,Grants!$A$2:$A$200,0)),"⚠ Grant ID not found"))</f>
        <v/>
      </c>
      <c r="D206" s="9" t="n"/>
      <c r="E206" s="9" t="n"/>
      <c r="F206" s="10" t="n"/>
      <c r="G206" s="9" t="n"/>
      <c r="H206" s="9" t="n"/>
      <c r="I206" s="9" t="n"/>
      <c r="J206" s="14">
        <f>IF($F206="","",$F206-TODAY())</f>
        <v/>
      </c>
      <c r="K206" s="13">
        <f>IF($F206="","",IF(OR($I206="Submitted",$I206="Accepted",$I206="N/A"),"Done",IF($J206&lt;0,"Overdue",IF($J206&lt;=7,"Due ≤7 days",IF($J206&lt;=14,"Due ≤14 days",IF($J206&lt;=30,"Due ≤30 days","Scheduled"))))))</f>
        <v/>
      </c>
      <c r="L206" s="10" t="n"/>
      <c r="M206" s="9" t="n"/>
    </row>
    <row r="207">
      <c r="A207" s="9" t="n"/>
      <c r="B207" s="9" t="n"/>
      <c r="C207" s="9">
        <f>IF($B207="","",IFERROR(INDEX(Grants!$B$2:$B$200,MATCH($B207,Grants!$A$2:$A$200,0)),"⚠ Grant ID not found"))</f>
        <v/>
      </c>
      <c r="D207" s="9" t="n"/>
      <c r="E207" s="9" t="n"/>
      <c r="F207" s="10" t="n"/>
      <c r="G207" s="9" t="n"/>
      <c r="H207" s="9" t="n"/>
      <c r="I207" s="9" t="n"/>
      <c r="J207" s="14">
        <f>IF($F207="","",$F207-TODAY())</f>
        <v/>
      </c>
      <c r="K207" s="13">
        <f>IF($F207="","",IF(OR($I207="Submitted",$I207="Accepted",$I207="N/A"),"Done",IF($J207&lt;0,"Overdue",IF($J207&lt;=7,"Due ≤7 days",IF($J207&lt;=14,"Due ≤14 days",IF($J207&lt;=30,"Due ≤30 days","Scheduled"))))))</f>
        <v/>
      </c>
      <c r="L207" s="10" t="n"/>
      <c r="M207" s="9" t="n"/>
    </row>
    <row r="208">
      <c r="A208" s="9" t="n"/>
      <c r="B208" s="9" t="n"/>
      <c r="C208" s="9">
        <f>IF($B208="","",IFERROR(INDEX(Grants!$B$2:$B$200,MATCH($B208,Grants!$A$2:$A$200,0)),"⚠ Grant ID not found"))</f>
        <v/>
      </c>
      <c r="D208" s="9" t="n"/>
      <c r="E208" s="9" t="n"/>
      <c r="F208" s="10" t="n"/>
      <c r="G208" s="9" t="n"/>
      <c r="H208" s="9" t="n"/>
      <c r="I208" s="9" t="n"/>
      <c r="J208" s="14">
        <f>IF($F208="","",$F208-TODAY())</f>
        <v/>
      </c>
      <c r="K208" s="13">
        <f>IF($F208="","",IF(OR($I208="Submitted",$I208="Accepted",$I208="N/A"),"Done",IF($J208&lt;0,"Overdue",IF($J208&lt;=7,"Due ≤7 days",IF($J208&lt;=14,"Due ≤14 days",IF($J208&lt;=30,"Due ≤30 days","Scheduled"))))))</f>
        <v/>
      </c>
      <c r="L208" s="10" t="n"/>
      <c r="M208" s="9" t="n"/>
    </row>
    <row r="209">
      <c r="A209" s="9" t="n"/>
      <c r="B209" s="9" t="n"/>
      <c r="C209" s="9">
        <f>IF($B209="","",IFERROR(INDEX(Grants!$B$2:$B$200,MATCH($B209,Grants!$A$2:$A$200,0)),"⚠ Grant ID not found"))</f>
        <v/>
      </c>
      <c r="D209" s="9" t="n"/>
      <c r="E209" s="9" t="n"/>
      <c r="F209" s="10" t="n"/>
      <c r="G209" s="9" t="n"/>
      <c r="H209" s="9" t="n"/>
      <c r="I209" s="9" t="n"/>
      <c r="J209" s="14">
        <f>IF($F209="","",$F209-TODAY())</f>
        <v/>
      </c>
      <c r="K209" s="13">
        <f>IF($F209="","",IF(OR($I209="Submitted",$I209="Accepted",$I209="N/A"),"Done",IF($J209&lt;0,"Overdue",IF($J209&lt;=7,"Due ≤7 days",IF($J209&lt;=14,"Due ≤14 days",IF($J209&lt;=30,"Due ≤30 days","Scheduled"))))))</f>
        <v/>
      </c>
      <c r="L209" s="10" t="n"/>
      <c r="M209" s="9" t="n"/>
    </row>
    <row r="210">
      <c r="A210" s="9" t="n"/>
      <c r="B210" s="9" t="n"/>
      <c r="C210" s="9">
        <f>IF($B210="","",IFERROR(INDEX(Grants!$B$2:$B$200,MATCH($B210,Grants!$A$2:$A$200,0)),"⚠ Grant ID not found"))</f>
        <v/>
      </c>
      <c r="D210" s="9" t="n"/>
      <c r="E210" s="9" t="n"/>
      <c r="F210" s="10" t="n"/>
      <c r="G210" s="9" t="n"/>
      <c r="H210" s="9" t="n"/>
      <c r="I210" s="9" t="n"/>
      <c r="J210" s="14">
        <f>IF($F210="","",$F210-TODAY())</f>
        <v/>
      </c>
      <c r="K210" s="13">
        <f>IF($F210="","",IF(OR($I210="Submitted",$I210="Accepted",$I210="N/A"),"Done",IF($J210&lt;0,"Overdue",IF($J210&lt;=7,"Due ≤7 days",IF($J210&lt;=14,"Due ≤14 days",IF($J210&lt;=30,"Due ≤30 days","Scheduled"))))))</f>
        <v/>
      </c>
      <c r="L210" s="10" t="n"/>
      <c r="M210" s="9" t="n"/>
    </row>
    <row r="211">
      <c r="A211" s="9" t="n"/>
      <c r="B211" s="9" t="n"/>
      <c r="C211" s="9">
        <f>IF($B211="","",IFERROR(INDEX(Grants!$B$2:$B$200,MATCH($B211,Grants!$A$2:$A$200,0)),"⚠ Grant ID not found"))</f>
        <v/>
      </c>
      <c r="D211" s="9" t="n"/>
      <c r="E211" s="9" t="n"/>
      <c r="F211" s="10" t="n"/>
      <c r="G211" s="9" t="n"/>
      <c r="H211" s="9" t="n"/>
      <c r="I211" s="9" t="n"/>
      <c r="J211" s="14">
        <f>IF($F211="","",$F211-TODAY())</f>
        <v/>
      </c>
      <c r="K211" s="13">
        <f>IF($F211="","",IF(OR($I211="Submitted",$I211="Accepted",$I211="N/A"),"Done",IF($J211&lt;0,"Overdue",IF($J211&lt;=7,"Due ≤7 days",IF($J211&lt;=14,"Due ≤14 days",IF($J211&lt;=30,"Due ≤30 days","Scheduled"))))))</f>
        <v/>
      </c>
      <c r="L211" s="10" t="n"/>
      <c r="M211" s="9" t="n"/>
    </row>
    <row r="212">
      <c r="A212" s="9" t="n"/>
      <c r="B212" s="9" t="n"/>
      <c r="C212" s="9">
        <f>IF($B212="","",IFERROR(INDEX(Grants!$B$2:$B$200,MATCH($B212,Grants!$A$2:$A$200,0)),"⚠ Grant ID not found"))</f>
        <v/>
      </c>
      <c r="D212" s="9" t="n"/>
      <c r="E212" s="9" t="n"/>
      <c r="F212" s="10" t="n"/>
      <c r="G212" s="9" t="n"/>
      <c r="H212" s="9" t="n"/>
      <c r="I212" s="9" t="n"/>
      <c r="J212" s="14">
        <f>IF($F212="","",$F212-TODAY())</f>
        <v/>
      </c>
      <c r="K212" s="13">
        <f>IF($F212="","",IF(OR($I212="Submitted",$I212="Accepted",$I212="N/A"),"Done",IF($J212&lt;0,"Overdue",IF($J212&lt;=7,"Due ≤7 days",IF($J212&lt;=14,"Due ≤14 days",IF($J212&lt;=30,"Due ≤30 days","Scheduled"))))))</f>
        <v/>
      </c>
      <c r="L212" s="10" t="n"/>
      <c r="M212" s="9" t="n"/>
    </row>
    <row r="213">
      <c r="A213" s="9" t="n"/>
      <c r="B213" s="9" t="n"/>
      <c r="C213" s="9">
        <f>IF($B213="","",IFERROR(INDEX(Grants!$B$2:$B$200,MATCH($B213,Grants!$A$2:$A$200,0)),"⚠ Grant ID not found"))</f>
        <v/>
      </c>
      <c r="D213" s="9" t="n"/>
      <c r="E213" s="9" t="n"/>
      <c r="F213" s="10" t="n"/>
      <c r="G213" s="9" t="n"/>
      <c r="H213" s="9" t="n"/>
      <c r="I213" s="9" t="n"/>
      <c r="J213" s="14">
        <f>IF($F213="","",$F213-TODAY())</f>
        <v/>
      </c>
      <c r="K213" s="13">
        <f>IF($F213="","",IF(OR($I213="Submitted",$I213="Accepted",$I213="N/A"),"Done",IF($J213&lt;0,"Overdue",IF($J213&lt;=7,"Due ≤7 days",IF($J213&lt;=14,"Due ≤14 days",IF($J213&lt;=30,"Due ≤30 days","Scheduled"))))))</f>
        <v/>
      </c>
      <c r="L213" s="10" t="n"/>
      <c r="M213" s="9" t="n"/>
    </row>
    <row r="214">
      <c r="A214" s="9" t="n"/>
      <c r="B214" s="9" t="n"/>
      <c r="C214" s="9">
        <f>IF($B214="","",IFERROR(INDEX(Grants!$B$2:$B$200,MATCH($B214,Grants!$A$2:$A$200,0)),"⚠ Grant ID not found"))</f>
        <v/>
      </c>
      <c r="D214" s="9" t="n"/>
      <c r="E214" s="9" t="n"/>
      <c r="F214" s="10" t="n"/>
      <c r="G214" s="9" t="n"/>
      <c r="H214" s="9" t="n"/>
      <c r="I214" s="9" t="n"/>
      <c r="J214" s="14">
        <f>IF($F214="","",$F214-TODAY())</f>
        <v/>
      </c>
      <c r="K214" s="13">
        <f>IF($F214="","",IF(OR($I214="Submitted",$I214="Accepted",$I214="N/A"),"Done",IF($J214&lt;0,"Overdue",IF($J214&lt;=7,"Due ≤7 days",IF($J214&lt;=14,"Due ≤14 days",IF($J214&lt;=30,"Due ≤30 days","Scheduled"))))))</f>
        <v/>
      </c>
      <c r="L214" s="10" t="n"/>
      <c r="M214" s="9" t="n"/>
    </row>
    <row r="215">
      <c r="A215" s="9" t="n"/>
      <c r="B215" s="9" t="n"/>
      <c r="C215" s="9">
        <f>IF($B215="","",IFERROR(INDEX(Grants!$B$2:$B$200,MATCH($B215,Grants!$A$2:$A$200,0)),"⚠ Grant ID not found"))</f>
        <v/>
      </c>
      <c r="D215" s="9" t="n"/>
      <c r="E215" s="9" t="n"/>
      <c r="F215" s="10" t="n"/>
      <c r="G215" s="9" t="n"/>
      <c r="H215" s="9" t="n"/>
      <c r="I215" s="9" t="n"/>
      <c r="J215" s="14">
        <f>IF($F215="","",$F215-TODAY())</f>
        <v/>
      </c>
      <c r="K215" s="13">
        <f>IF($F215="","",IF(OR($I215="Submitted",$I215="Accepted",$I215="N/A"),"Done",IF($J215&lt;0,"Overdue",IF($J215&lt;=7,"Due ≤7 days",IF($J215&lt;=14,"Due ≤14 days",IF($J215&lt;=30,"Due ≤30 days","Scheduled"))))))</f>
        <v/>
      </c>
      <c r="L215" s="10" t="n"/>
      <c r="M215" s="9" t="n"/>
    </row>
    <row r="216">
      <c r="A216" s="9" t="n"/>
      <c r="B216" s="9" t="n"/>
      <c r="C216" s="9">
        <f>IF($B216="","",IFERROR(INDEX(Grants!$B$2:$B$200,MATCH($B216,Grants!$A$2:$A$200,0)),"⚠ Grant ID not found"))</f>
        <v/>
      </c>
      <c r="D216" s="9" t="n"/>
      <c r="E216" s="9" t="n"/>
      <c r="F216" s="10" t="n"/>
      <c r="G216" s="9" t="n"/>
      <c r="H216" s="9" t="n"/>
      <c r="I216" s="9" t="n"/>
      <c r="J216" s="14">
        <f>IF($F216="","",$F216-TODAY())</f>
        <v/>
      </c>
      <c r="K216" s="13">
        <f>IF($F216="","",IF(OR($I216="Submitted",$I216="Accepted",$I216="N/A"),"Done",IF($J216&lt;0,"Overdue",IF($J216&lt;=7,"Due ≤7 days",IF($J216&lt;=14,"Due ≤14 days",IF($J216&lt;=30,"Due ≤30 days","Scheduled"))))))</f>
        <v/>
      </c>
      <c r="L216" s="10" t="n"/>
      <c r="M216" s="9" t="n"/>
    </row>
    <row r="217">
      <c r="A217" s="9" t="n"/>
      <c r="B217" s="9" t="n"/>
      <c r="C217" s="9">
        <f>IF($B217="","",IFERROR(INDEX(Grants!$B$2:$B$200,MATCH($B217,Grants!$A$2:$A$200,0)),"⚠ Grant ID not found"))</f>
        <v/>
      </c>
      <c r="D217" s="9" t="n"/>
      <c r="E217" s="9" t="n"/>
      <c r="F217" s="10" t="n"/>
      <c r="G217" s="9" t="n"/>
      <c r="H217" s="9" t="n"/>
      <c r="I217" s="9" t="n"/>
      <c r="J217" s="14">
        <f>IF($F217="","",$F217-TODAY())</f>
        <v/>
      </c>
      <c r="K217" s="13">
        <f>IF($F217="","",IF(OR($I217="Submitted",$I217="Accepted",$I217="N/A"),"Done",IF($J217&lt;0,"Overdue",IF($J217&lt;=7,"Due ≤7 days",IF($J217&lt;=14,"Due ≤14 days",IF($J217&lt;=30,"Due ≤30 days","Scheduled"))))))</f>
        <v/>
      </c>
      <c r="L217" s="10" t="n"/>
      <c r="M217" s="9" t="n"/>
    </row>
    <row r="218">
      <c r="A218" s="9" t="n"/>
      <c r="B218" s="9" t="n"/>
      <c r="C218" s="9">
        <f>IF($B218="","",IFERROR(INDEX(Grants!$B$2:$B$200,MATCH($B218,Grants!$A$2:$A$200,0)),"⚠ Grant ID not found"))</f>
        <v/>
      </c>
      <c r="D218" s="9" t="n"/>
      <c r="E218" s="9" t="n"/>
      <c r="F218" s="10" t="n"/>
      <c r="G218" s="9" t="n"/>
      <c r="H218" s="9" t="n"/>
      <c r="I218" s="9" t="n"/>
      <c r="J218" s="14">
        <f>IF($F218="","",$F218-TODAY())</f>
        <v/>
      </c>
      <c r="K218" s="13">
        <f>IF($F218="","",IF(OR($I218="Submitted",$I218="Accepted",$I218="N/A"),"Done",IF($J218&lt;0,"Overdue",IF($J218&lt;=7,"Due ≤7 days",IF($J218&lt;=14,"Due ≤14 days",IF($J218&lt;=30,"Due ≤30 days","Scheduled"))))))</f>
        <v/>
      </c>
      <c r="L218" s="10" t="n"/>
      <c r="M218" s="9" t="n"/>
    </row>
    <row r="219">
      <c r="A219" s="9" t="n"/>
      <c r="B219" s="9" t="n"/>
      <c r="C219" s="9">
        <f>IF($B219="","",IFERROR(INDEX(Grants!$B$2:$B$200,MATCH($B219,Grants!$A$2:$A$200,0)),"⚠ Grant ID not found"))</f>
        <v/>
      </c>
      <c r="D219" s="9" t="n"/>
      <c r="E219" s="9" t="n"/>
      <c r="F219" s="10" t="n"/>
      <c r="G219" s="9" t="n"/>
      <c r="H219" s="9" t="n"/>
      <c r="I219" s="9" t="n"/>
      <c r="J219" s="14">
        <f>IF($F219="","",$F219-TODAY())</f>
        <v/>
      </c>
      <c r="K219" s="13">
        <f>IF($F219="","",IF(OR($I219="Submitted",$I219="Accepted",$I219="N/A"),"Done",IF($J219&lt;0,"Overdue",IF($J219&lt;=7,"Due ≤7 days",IF($J219&lt;=14,"Due ≤14 days",IF($J219&lt;=30,"Due ≤30 days","Scheduled"))))))</f>
        <v/>
      </c>
      <c r="L219" s="10" t="n"/>
      <c r="M219" s="9" t="n"/>
    </row>
    <row r="220">
      <c r="A220" s="9" t="n"/>
      <c r="B220" s="9" t="n"/>
      <c r="C220" s="9">
        <f>IF($B220="","",IFERROR(INDEX(Grants!$B$2:$B$200,MATCH($B220,Grants!$A$2:$A$200,0)),"⚠ Grant ID not found"))</f>
        <v/>
      </c>
      <c r="D220" s="9" t="n"/>
      <c r="E220" s="9" t="n"/>
      <c r="F220" s="10" t="n"/>
      <c r="G220" s="9" t="n"/>
      <c r="H220" s="9" t="n"/>
      <c r="I220" s="9" t="n"/>
      <c r="J220" s="14">
        <f>IF($F220="","",$F220-TODAY())</f>
        <v/>
      </c>
      <c r="K220" s="13">
        <f>IF($F220="","",IF(OR($I220="Submitted",$I220="Accepted",$I220="N/A"),"Done",IF($J220&lt;0,"Overdue",IF($J220&lt;=7,"Due ≤7 days",IF($J220&lt;=14,"Due ≤14 days",IF($J220&lt;=30,"Due ≤30 days","Scheduled"))))))</f>
        <v/>
      </c>
      <c r="L220" s="10" t="n"/>
      <c r="M220" s="9" t="n"/>
    </row>
    <row r="221">
      <c r="A221" s="9" t="n"/>
      <c r="B221" s="9" t="n"/>
      <c r="C221" s="9">
        <f>IF($B221="","",IFERROR(INDEX(Grants!$B$2:$B$200,MATCH($B221,Grants!$A$2:$A$200,0)),"⚠ Grant ID not found"))</f>
        <v/>
      </c>
      <c r="D221" s="9" t="n"/>
      <c r="E221" s="9" t="n"/>
      <c r="F221" s="10" t="n"/>
      <c r="G221" s="9" t="n"/>
      <c r="H221" s="9" t="n"/>
      <c r="I221" s="9" t="n"/>
      <c r="J221" s="14">
        <f>IF($F221="","",$F221-TODAY())</f>
        <v/>
      </c>
      <c r="K221" s="13">
        <f>IF($F221="","",IF(OR($I221="Submitted",$I221="Accepted",$I221="N/A"),"Done",IF($J221&lt;0,"Overdue",IF($J221&lt;=7,"Due ≤7 days",IF($J221&lt;=14,"Due ≤14 days",IF($J221&lt;=30,"Due ≤30 days","Scheduled"))))))</f>
        <v/>
      </c>
      <c r="L221" s="10" t="n"/>
      <c r="M221" s="9" t="n"/>
    </row>
    <row r="222">
      <c r="A222" s="9" t="n"/>
      <c r="B222" s="9" t="n"/>
      <c r="C222" s="9">
        <f>IF($B222="","",IFERROR(INDEX(Grants!$B$2:$B$200,MATCH($B222,Grants!$A$2:$A$200,0)),"⚠ Grant ID not found"))</f>
        <v/>
      </c>
      <c r="D222" s="9" t="n"/>
      <c r="E222" s="9" t="n"/>
      <c r="F222" s="10" t="n"/>
      <c r="G222" s="9" t="n"/>
      <c r="H222" s="9" t="n"/>
      <c r="I222" s="9" t="n"/>
      <c r="J222" s="14">
        <f>IF($F222="","",$F222-TODAY())</f>
        <v/>
      </c>
      <c r="K222" s="13">
        <f>IF($F222="","",IF(OR($I222="Submitted",$I222="Accepted",$I222="N/A"),"Done",IF($J222&lt;0,"Overdue",IF($J222&lt;=7,"Due ≤7 days",IF($J222&lt;=14,"Due ≤14 days",IF($J222&lt;=30,"Due ≤30 days","Scheduled"))))))</f>
        <v/>
      </c>
      <c r="L222" s="10" t="n"/>
      <c r="M222" s="9" t="n"/>
    </row>
    <row r="223">
      <c r="A223" s="9" t="n"/>
      <c r="B223" s="9" t="n"/>
      <c r="C223" s="9">
        <f>IF($B223="","",IFERROR(INDEX(Grants!$B$2:$B$200,MATCH($B223,Grants!$A$2:$A$200,0)),"⚠ Grant ID not found"))</f>
        <v/>
      </c>
      <c r="D223" s="9" t="n"/>
      <c r="E223" s="9" t="n"/>
      <c r="F223" s="10" t="n"/>
      <c r="G223" s="9" t="n"/>
      <c r="H223" s="9" t="n"/>
      <c r="I223" s="9" t="n"/>
      <c r="J223" s="14">
        <f>IF($F223="","",$F223-TODAY())</f>
        <v/>
      </c>
      <c r="K223" s="13">
        <f>IF($F223="","",IF(OR($I223="Submitted",$I223="Accepted",$I223="N/A"),"Done",IF($J223&lt;0,"Overdue",IF($J223&lt;=7,"Due ≤7 days",IF($J223&lt;=14,"Due ≤14 days",IF($J223&lt;=30,"Due ≤30 days","Scheduled"))))))</f>
        <v/>
      </c>
      <c r="L223" s="10" t="n"/>
      <c r="M223" s="9" t="n"/>
    </row>
    <row r="224">
      <c r="A224" s="9" t="n"/>
      <c r="B224" s="9" t="n"/>
      <c r="C224" s="9">
        <f>IF($B224="","",IFERROR(INDEX(Grants!$B$2:$B$200,MATCH($B224,Grants!$A$2:$A$200,0)),"⚠ Grant ID not found"))</f>
        <v/>
      </c>
      <c r="D224" s="9" t="n"/>
      <c r="E224" s="9" t="n"/>
      <c r="F224" s="10" t="n"/>
      <c r="G224" s="9" t="n"/>
      <c r="H224" s="9" t="n"/>
      <c r="I224" s="9" t="n"/>
      <c r="J224" s="14">
        <f>IF($F224="","",$F224-TODAY())</f>
        <v/>
      </c>
      <c r="K224" s="13">
        <f>IF($F224="","",IF(OR($I224="Submitted",$I224="Accepted",$I224="N/A"),"Done",IF($J224&lt;0,"Overdue",IF($J224&lt;=7,"Due ≤7 days",IF($J224&lt;=14,"Due ≤14 days",IF($J224&lt;=30,"Due ≤30 days","Scheduled"))))))</f>
        <v/>
      </c>
      <c r="L224" s="10" t="n"/>
      <c r="M224" s="9" t="n"/>
    </row>
    <row r="225">
      <c r="A225" s="9" t="n"/>
      <c r="B225" s="9" t="n"/>
      <c r="C225" s="9">
        <f>IF($B225="","",IFERROR(INDEX(Grants!$B$2:$B$200,MATCH($B225,Grants!$A$2:$A$200,0)),"⚠ Grant ID not found"))</f>
        <v/>
      </c>
      <c r="D225" s="9" t="n"/>
      <c r="E225" s="9" t="n"/>
      <c r="F225" s="10" t="n"/>
      <c r="G225" s="9" t="n"/>
      <c r="H225" s="9" t="n"/>
      <c r="I225" s="9" t="n"/>
      <c r="J225" s="14">
        <f>IF($F225="","",$F225-TODAY())</f>
        <v/>
      </c>
      <c r="K225" s="13">
        <f>IF($F225="","",IF(OR($I225="Submitted",$I225="Accepted",$I225="N/A"),"Done",IF($J225&lt;0,"Overdue",IF($J225&lt;=7,"Due ≤7 days",IF($J225&lt;=14,"Due ≤14 days",IF($J225&lt;=30,"Due ≤30 days","Scheduled"))))))</f>
        <v/>
      </c>
      <c r="L225" s="10" t="n"/>
      <c r="M225" s="9" t="n"/>
    </row>
    <row r="226">
      <c r="A226" s="9" t="n"/>
      <c r="B226" s="9" t="n"/>
      <c r="C226" s="9">
        <f>IF($B226="","",IFERROR(INDEX(Grants!$B$2:$B$200,MATCH($B226,Grants!$A$2:$A$200,0)),"⚠ Grant ID not found"))</f>
        <v/>
      </c>
      <c r="D226" s="9" t="n"/>
      <c r="E226" s="9" t="n"/>
      <c r="F226" s="10" t="n"/>
      <c r="G226" s="9" t="n"/>
      <c r="H226" s="9" t="n"/>
      <c r="I226" s="9" t="n"/>
      <c r="J226" s="14">
        <f>IF($F226="","",$F226-TODAY())</f>
        <v/>
      </c>
      <c r="K226" s="13">
        <f>IF($F226="","",IF(OR($I226="Submitted",$I226="Accepted",$I226="N/A"),"Done",IF($J226&lt;0,"Overdue",IF($J226&lt;=7,"Due ≤7 days",IF($J226&lt;=14,"Due ≤14 days",IF($J226&lt;=30,"Due ≤30 days","Scheduled"))))))</f>
        <v/>
      </c>
      <c r="L226" s="10" t="n"/>
      <c r="M226" s="9" t="n"/>
    </row>
    <row r="227">
      <c r="A227" s="9" t="n"/>
      <c r="B227" s="9" t="n"/>
      <c r="C227" s="9">
        <f>IF($B227="","",IFERROR(INDEX(Grants!$B$2:$B$200,MATCH($B227,Grants!$A$2:$A$200,0)),"⚠ Grant ID not found"))</f>
        <v/>
      </c>
      <c r="D227" s="9" t="n"/>
      <c r="E227" s="9" t="n"/>
      <c r="F227" s="10" t="n"/>
      <c r="G227" s="9" t="n"/>
      <c r="H227" s="9" t="n"/>
      <c r="I227" s="9" t="n"/>
      <c r="J227" s="14">
        <f>IF($F227="","",$F227-TODAY())</f>
        <v/>
      </c>
      <c r="K227" s="13">
        <f>IF($F227="","",IF(OR($I227="Submitted",$I227="Accepted",$I227="N/A"),"Done",IF($J227&lt;0,"Overdue",IF($J227&lt;=7,"Due ≤7 days",IF($J227&lt;=14,"Due ≤14 days",IF($J227&lt;=30,"Due ≤30 days","Scheduled"))))))</f>
        <v/>
      </c>
      <c r="L227" s="10" t="n"/>
      <c r="M227" s="9" t="n"/>
    </row>
    <row r="228">
      <c r="A228" s="9" t="n"/>
      <c r="B228" s="9" t="n"/>
      <c r="C228" s="9">
        <f>IF($B228="","",IFERROR(INDEX(Grants!$B$2:$B$200,MATCH($B228,Grants!$A$2:$A$200,0)),"⚠ Grant ID not found"))</f>
        <v/>
      </c>
      <c r="D228" s="9" t="n"/>
      <c r="E228" s="9" t="n"/>
      <c r="F228" s="10" t="n"/>
      <c r="G228" s="9" t="n"/>
      <c r="H228" s="9" t="n"/>
      <c r="I228" s="9" t="n"/>
      <c r="J228" s="14">
        <f>IF($F228="","",$F228-TODAY())</f>
        <v/>
      </c>
      <c r="K228" s="13">
        <f>IF($F228="","",IF(OR($I228="Submitted",$I228="Accepted",$I228="N/A"),"Done",IF($J228&lt;0,"Overdue",IF($J228&lt;=7,"Due ≤7 days",IF($J228&lt;=14,"Due ≤14 days",IF($J228&lt;=30,"Due ≤30 days","Scheduled"))))))</f>
        <v/>
      </c>
      <c r="L228" s="10" t="n"/>
      <c r="M228" s="9" t="n"/>
    </row>
    <row r="229">
      <c r="A229" s="9" t="n"/>
      <c r="B229" s="9" t="n"/>
      <c r="C229" s="9">
        <f>IF($B229="","",IFERROR(INDEX(Grants!$B$2:$B$200,MATCH($B229,Grants!$A$2:$A$200,0)),"⚠ Grant ID not found"))</f>
        <v/>
      </c>
      <c r="D229" s="9" t="n"/>
      <c r="E229" s="9" t="n"/>
      <c r="F229" s="10" t="n"/>
      <c r="G229" s="9" t="n"/>
      <c r="H229" s="9" t="n"/>
      <c r="I229" s="9" t="n"/>
      <c r="J229" s="14">
        <f>IF($F229="","",$F229-TODAY())</f>
        <v/>
      </c>
      <c r="K229" s="13">
        <f>IF($F229="","",IF(OR($I229="Submitted",$I229="Accepted",$I229="N/A"),"Done",IF($J229&lt;0,"Overdue",IF($J229&lt;=7,"Due ≤7 days",IF($J229&lt;=14,"Due ≤14 days",IF($J229&lt;=30,"Due ≤30 days","Scheduled"))))))</f>
        <v/>
      </c>
      <c r="L229" s="10" t="n"/>
      <c r="M229" s="9" t="n"/>
    </row>
    <row r="230">
      <c r="A230" s="9" t="n"/>
      <c r="B230" s="9" t="n"/>
      <c r="C230" s="9">
        <f>IF($B230="","",IFERROR(INDEX(Grants!$B$2:$B$200,MATCH($B230,Grants!$A$2:$A$200,0)),"⚠ Grant ID not found"))</f>
        <v/>
      </c>
      <c r="D230" s="9" t="n"/>
      <c r="E230" s="9" t="n"/>
      <c r="F230" s="10" t="n"/>
      <c r="G230" s="9" t="n"/>
      <c r="H230" s="9" t="n"/>
      <c r="I230" s="9" t="n"/>
      <c r="J230" s="14">
        <f>IF($F230="","",$F230-TODAY())</f>
        <v/>
      </c>
      <c r="K230" s="13">
        <f>IF($F230="","",IF(OR($I230="Submitted",$I230="Accepted",$I230="N/A"),"Done",IF($J230&lt;0,"Overdue",IF($J230&lt;=7,"Due ≤7 days",IF($J230&lt;=14,"Due ≤14 days",IF($J230&lt;=30,"Due ≤30 days","Scheduled"))))))</f>
        <v/>
      </c>
      <c r="L230" s="10" t="n"/>
      <c r="M230" s="9" t="n"/>
    </row>
    <row r="231">
      <c r="A231" s="9" t="n"/>
      <c r="B231" s="9" t="n"/>
      <c r="C231" s="9">
        <f>IF($B231="","",IFERROR(INDEX(Grants!$B$2:$B$200,MATCH($B231,Grants!$A$2:$A$200,0)),"⚠ Grant ID not found"))</f>
        <v/>
      </c>
      <c r="D231" s="9" t="n"/>
      <c r="E231" s="9" t="n"/>
      <c r="F231" s="10" t="n"/>
      <c r="G231" s="9" t="n"/>
      <c r="H231" s="9" t="n"/>
      <c r="I231" s="9" t="n"/>
      <c r="J231" s="14">
        <f>IF($F231="","",$F231-TODAY())</f>
        <v/>
      </c>
      <c r="K231" s="13">
        <f>IF($F231="","",IF(OR($I231="Submitted",$I231="Accepted",$I231="N/A"),"Done",IF($J231&lt;0,"Overdue",IF($J231&lt;=7,"Due ≤7 days",IF($J231&lt;=14,"Due ≤14 days",IF($J231&lt;=30,"Due ≤30 days","Scheduled"))))))</f>
        <v/>
      </c>
      <c r="L231" s="10" t="n"/>
      <c r="M231" s="9" t="n"/>
    </row>
    <row r="232">
      <c r="A232" s="9" t="n"/>
      <c r="B232" s="9" t="n"/>
      <c r="C232" s="9">
        <f>IF($B232="","",IFERROR(INDEX(Grants!$B$2:$B$200,MATCH($B232,Grants!$A$2:$A$200,0)),"⚠ Grant ID not found"))</f>
        <v/>
      </c>
      <c r="D232" s="9" t="n"/>
      <c r="E232" s="9" t="n"/>
      <c r="F232" s="10" t="n"/>
      <c r="G232" s="9" t="n"/>
      <c r="H232" s="9" t="n"/>
      <c r="I232" s="9" t="n"/>
      <c r="J232" s="14">
        <f>IF($F232="","",$F232-TODAY())</f>
        <v/>
      </c>
      <c r="K232" s="13">
        <f>IF($F232="","",IF(OR($I232="Submitted",$I232="Accepted",$I232="N/A"),"Done",IF($J232&lt;0,"Overdue",IF($J232&lt;=7,"Due ≤7 days",IF($J232&lt;=14,"Due ≤14 days",IF($J232&lt;=30,"Due ≤30 days","Scheduled"))))))</f>
        <v/>
      </c>
      <c r="L232" s="10" t="n"/>
      <c r="M232" s="9" t="n"/>
    </row>
    <row r="233">
      <c r="A233" s="9" t="n"/>
      <c r="B233" s="9" t="n"/>
      <c r="C233" s="9">
        <f>IF($B233="","",IFERROR(INDEX(Grants!$B$2:$B$200,MATCH($B233,Grants!$A$2:$A$200,0)),"⚠ Grant ID not found"))</f>
        <v/>
      </c>
      <c r="D233" s="9" t="n"/>
      <c r="E233" s="9" t="n"/>
      <c r="F233" s="10" t="n"/>
      <c r="G233" s="9" t="n"/>
      <c r="H233" s="9" t="n"/>
      <c r="I233" s="9" t="n"/>
      <c r="J233" s="14">
        <f>IF($F233="","",$F233-TODAY())</f>
        <v/>
      </c>
      <c r="K233" s="13">
        <f>IF($F233="","",IF(OR($I233="Submitted",$I233="Accepted",$I233="N/A"),"Done",IF($J233&lt;0,"Overdue",IF($J233&lt;=7,"Due ≤7 days",IF($J233&lt;=14,"Due ≤14 days",IF($J233&lt;=30,"Due ≤30 days","Scheduled"))))))</f>
        <v/>
      </c>
      <c r="L233" s="10" t="n"/>
      <c r="M233" s="9" t="n"/>
    </row>
    <row r="234">
      <c r="A234" s="9" t="n"/>
      <c r="B234" s="9" t="n"/>
      <c r="C234" s="9">
        <f>IF($B234="","",IFERROR(INDEX(Grants!$B$2:$B$200,MATCH($B234,Grants!$A$2:$A$200,0)),"⚠ Grant ID not found"))</f>
        <v/>
      </c>
      <c r="D234" s="9" t="n"/>
      <c r="E234" s="9" t="n"/>
      <c r="F234" s="10" t="n"/>
      <c r="G234" s="9" t="n"/>
      <c r="H234" s="9" t="n"/>
      <c r="I234" s="9" t="n"/>
      <c r="J234" s="14">
        <f>IF($F234="","",$F234-TODAY())</f>
        <v/>
      </c>
      <c r="K234" s="13">
        <f>IF($F234="","",IF(OR($I234="Submitted",$I234="Accepted",$I234="N/A"),"Done",IF($J234&lt;0,"Overdue",IF($J234&lt;=7,"Due ≤7 days",IF($J234&lt;=14,"Due ≤14 days",IF($J234&lt;=30,"Due ≤30 days","Scheduled"))))))</f>
        <v/>
      </c>
      <c r="L234" s="10" t="n"/>
      <c r="M234" s="9" t="n"/>
    </row>
    <row r="235">
      <c r="A235" s="9" t="n"/>
      <c r="B235" s="9" t="n"/>
      <c r="C235" s="9">
        <f>IF($B235="","",IFERROR(INDEX(Grants!$B$2:$B$200,MATCH($B235,Grants!$A$2:$A$200,0)),"⚠ Grant ID not found"))</f>
        <v/>
      </c>
      <c r="D235" s="9" t="n"/>
      <c r="E235" s="9" t="n"/>
      <c r="F235" s="10" t="n"/>
      <c r="G235" s="9" t="n"/>
      <c r="H235" s="9" t="n"/>
      <c r="I235" s="9" t="n"/>
      <c r="J235" s="14">
        <f>IF($F235="","",$F235-TODAY())</f>
        <v/>
      </c>
      <c r="K235" s="13">
        <f>IF($F235="","",IF(OR($I235="Submitted",$I235="Accepted",$I235="N/A"),"Done",IF($J235&lt;0,"Overdue",IF($J235&lt;=7,"Due ≤7 days",IF($J235&lt;=14,"Due ≤14 days",IF($J235&lt;=30,"Due ≤30 days","Scheduled"))))))</f>
        <v/>
      </c>
      <c r="L235" s="10" t="n"/>
      <c r="M235" s="9" t="n"/>
    </row>
    <row r="236">
      <c r="A236" s="9" t="n"/>
      <c r="B236" s="9" t="n"/>
      <c r="C236" s="9">
        <f>IF($B236="","",IFERROR(INDEX(Grants!$B$2:$B$200,MATCH($B236,Grants!$A$2:$A$200,0)),"⚠ Grant ID not found"))</f>
        <v/>
      </c>
      <c r="D236" s="9" t="n"/>
      <c r="E236" s="9" t="n"/>
      <c r="F236" s="10" t="n"/>
      <c r="G236" s="9" t="n"/>
      <c r="H236" s="9" t="n"/>
      <c r="I236" s="9" t="n"/>
      <c r="J236" s="14">
        <f>IF($F236="","",$F236-TODAY())</f>
        <v/>
      </c>
      <c r="K236" s="13">
        <f>IF($F236="","",IF(OR($I236="Submitted",$I236="Accepted",$I236="N/A"),"Done",IF($J236&lt;0,"Overdue",IF($J236&lt;=7,"Due ≤7 days",IF($J236&lt;=14,"Due ≤14 days",IF($J236&lt;=30,"Due ≤30 days","Scheduled"))))))</f>
        <v/>
      </c>
      <c r="L236" s="10" t="n"/>
      <c r="M236" s="9" t="n"/>
    </row>
    <row r="237">
      <c r="A237" s="9" t="n"/>
      <c r="B237" s="9" t="n"/>
      <c r="C237" s="9">
        <f>IF($B237="","",IFERROR(INDEX(Grants!$B$2:$B$200,MATCH($B237,Grants!$A$2:$A$200,0)),"⚠ Grant ID not found"))</f>
        <v/>
      </c>
      <c r="D237" s="9" t="n"/>
      <c r="E237" s="9" t="n"/>
      <c r="F237" s="10" t="n"/>
      <c r="G237" s="9" t="n"/>
      <c r="H237" s="9" t="n"/>
      <c r="I237" s="9" t="n"/>
      <c r="J237" s="14">
        <f>IF($F237="","",$F237-TODAY())</f>
        <v/>
      </c>
      <c r="K237" s="13">
        <f>IF($F237="","",IF(OR($I237="Submitted",$I237="Accepted",$I237="N/A"),"Done",IF($J237&lt;0,"Overdue",IF($J237&lt;=7,"Due ≤7 days",IF($J237&lt;=14,"Due ≤14 days",IF($J237&lt;=30,"Due ≤30 days","Scheduled"))))))</f>
        <v/>
      </c>
      <c r="L237" s="10" t="n"/>
      <c r="M237" s="9" t="n"/>
    </row>
    <row r="238">
      <c r="A238" s="9" t="n"/>
      <c r="B238" s="9" t="n"/>
      <c r="C238" s="9">
        <f>IF($B238="","",IFERROR(INDEX(Grants!$B$2:$B$200,MATCH($B238,Grants!$A$2:$A$200,0)),"⚠ Grant ID not found"))</f>
        <v/>
      </c>
      <c r="D238" s="9" t="n"/>
      <c r="E238" s="9" t="n"/>
      <c r="F238" s="10" t="n"/>
      <c r="G238" s="9" t="n"/>
      <c r="H238" s="9" t="n"/>
      <c r="I238" s="9" t="n"/>
      <c r="J238" s="14">
        <f>IF($F238="","",$F238-TODAY())</f>
        <v/>
      </c>
      <c r="K238" s="13">
        <f>IF($F238="","",IF(OR($I238="Submitted",$I238="Accepted",$I238="N/A"),"Done",IF($J238&lt;0,"Overdue",IF($J238&lt;=7,"Due ≤7 days",IF($J238&lt;=14,"Due ≤14 days",IF($J238&lt;=30,"Due ≤30 days","Scheduled"))))))</f>
        <v/>
      </c>
      <c r="L238" s="10" t="n"/>
      <c r="M238" s="9" t="n"/>
    </row>
    <row r="239">
      <c r="A239" s="9" t="n"/>
      <c r="B239" s="9" t="n"/>
      <c r="C239" s="9">
        <f>IF($B239="","",IFERROR(INDEX(Grants!$B$2:$B$200,MATCH($B239,Grants!$A$2:$A$200,0)),"⚠ Grant ID not found"))</f>
        <v/>
      </c>
      <c r="D239" s="9" t="n"/>
      <c r="E239" s="9" t="n"/>
      <c r="F239" s="10" t="n"/>
      <c r="G239" s="9" t="n"/>
      <c r="H239" s="9" t="n"/>
      <c r="I239" s="9" t="n"/>
      <c r="J239" s="14">
        <f>IF($F239="","",$F239-TODAY())</f>
        <v/>
      </c>
      <c r="K239" s="13">
        <f>IF($F239="","",IF(OR($I239="Submitted",$I239="Accepted",$I239="N/A"),"Done",IF($J239&lt;0,"Overdue",IF($J239&lt;=7,"Due ≤7 days",IF($J239&lt;=14,"Due ≤14 days",IF($J239&lt;=30,"Due ≤30 days","Scheduled"))))))</f>
        <v/>
      </c>
      <c r="L239" s="10" t="n"/>
      <c r="M239" s="9" t="n"/>
    </row>
    <row r="240">
      <c r="A240" s="9" t="n"/>
      <c r="B240" s="9" t="n"/>
      <c r="C240" s="9">
        <f>IF($B240="","",IFERROR(INDEX(Grants!$B$2:$B$200,MATCH($B240,Grants!$A$2:$A$200,0)),"⚠ Grant ID not found"))</f>
        <v/>
      </c>
      <c r="D240" s="9" t="n"/>
      <c r="E240" s="9" t="n"/>
      <c r="F240" s="10" t="n"/>
      <c r="G240" s="9" t="n"/>
      <c r="H240" s="9" t="n"/>
      <c r="I240" s="9" t="n"/>
      <c r="J240" s="14">
        <f>IF($F240="","",$F240-TODAY())</f>
        <v/>
      </c>
      <c r="K240" s="13">
        <f>IF($F240="","",IF(OR($I240="Submitted",$I240="Accepted",$I240="N/A"),"Done",IF($J240&lt;0,"Overdue",IF($J240&lt;=7,"Due ≤7 days",IF($J240&lt;=14,"Due ≤14 days",IF($J240&lt;=30,"Due ≤30 days","Scheduled"))))))</f>
        <v/>
      </c>
      <c r="L240" s="10" t="n"/>
      <c r="M240" s="9" t="n"/>
    </row>
    <row r="241">
      <c r="A241" s="9" t="n"/>
      <c r="B241" s="9" t="n"/>
      <c r="C241" s="9">
        <f>IF($B241="","",IFERROR(INDEX(Grants!$B$2:$B$200,MATCH($B241,Grants!$A$2:$A$200,0)),"⚠ Grant ID not found"))</f>
        <v/>
      </c>
      <c r="D241" s="9" t="n"/>
      <c r="E241" s="9" t="n"/>
      <c r="F241" s="10" t="n"/>
      <c r="G241" s="9" t="n"/>
      <c r="H241" s="9" t="n"/>
      <c r="I241" s="9" t="n"/>
      <c r="J241" s="14">
        <f>IF($F241="","",$F241-TODAY())</f>
        <v/>
      </c>
      <c r="K241" s="13">
        <f>IF($F241="","",IF(OR($I241="Submitted",$I241="Accepted",$I241="N/A"),"Done",IF($J241&lt;0,"Overdue",IF($J241&lt;=7,"Due ≤7 days",IF($J241&lt;=14,"Due ≤14 days",IF($J241&lt;=30,"Due ≤30 days","Scheduled"))))))</f>
        <v/>
      </c>
      <c r="L241" s="10" t="n"/>
      <c r="M241" s="9" t="n"/>
    </row>
    <row r="242">
      <c r="A242" s="9" t="n"/>
      <c r="B242" s="9" t="n"/>
      <c r="C242" s="9">
        <f>IF($B242="","",IFERROR(INDEX(Grants!$B$2:$B$200,MATCH($B242,Grants!$A$2:$A$200,0)),"⚠ Grant ID not found"))</f>
        <v/>
      </c>
      <c r="D242" s="9" t="n"/>
      <c r="E242" s="9" t="n"/>
      <c r="F242" s="10" t="n"/>
      <c r="G242" s="9" t="n"/>
      <c r="H242" s="9" t="n"/>
      <c r="I242" s="9" t="n"/>
      <c r="J242" s="14">
        <f>IF($F242="","",$F242-TODAY())</f>
        <v/>
      </c>
      <c r="K242" s="13">
        <f>IF($F242="","",IF(OR($I242="Submitted",$I242="Accepted",$I242="N/A"),"Done",IF($J242&lt;0,"Overdue",IF($J242&lt;=7,"Due ≤7 days",IF($J242&lt;=14,"Due ≤14 days",IF($J242&lt;=30,"Due ≤30 days","Scheduled"))))))</f>
        <v/>
      </c>
      <c r="L242" s="10" t="n"/>
      <c r="M242" s="9" t="n"/>
    </row>
    <row r="243">
      <c r="A243" s="9" t="n"/>
      <c r="B243" s="9" t="n"/>
      <c r="C243" s="9">
        <f>IF($B243="","",IFERROR(INDEX(Grants!$B$2:$B$200,MATCH($B243,Grants!$A$2:$A$200,0)),"⚠ Grant ID not found"))</f>
        <v/>
      </c>
      <c r="D243" s="9" t="n"/>
      <c r="E243" s="9" t="n"/>
      <c r="F243" s="10" t="n"/>
      <c r="G243" s="9" t="n"/>
      <c r="H243" s="9" t="n"/>
      <c r="I243" s="9" t="n"/>
      <c r="J243" s="14">
        <f>IF($F243="","",$F243-TODAY())</f>
        <v/>
      </c>
      <c r="K243" s="13">
        <f>IF($F243="","",IF(OR($I243="Submitted",$I243="Accepted",$I243="N/A"),"Done",IF($J243&lt;0,"Overdue",IF($J243&lt;=7,"Due ≤7 days",IF($J243&lt;=14,"Due ≤14 days",IF($J243&lt;=30,"Due ≤30 days","Scheduled"))))))</f>
        <v/>
      </c>
      <c r="L243" s="10" t="n"/>
      <c r="M243" s="9" t="n"/>
    </row>
    <row r="244">
      <c r="A244" s="9" t="n"/>
      <c r="B244" s="9" t="n"/>
      <c r="C244" s="9">
        <f>IF($B244="","",IFERROR(INDEX(Grants!$B$2:$B$200,MATCH($B244,Grants!$A$2:$A$200,0)),"⚠ Grant ID not found"))</f>
        <v/>
      </c>
      <c r="D244" s="9" t="n"/>
      <c r="E244" s="9" t="n"/>
      <c r="F244" s="10" t="n"/>
      <c r="G244" s="9" t="n"/>
      <c r="H244" s="9" t="n"/>
      <c r="I244" s="9" t="n"/>
      <c r="J244" s="14">
        <f>IF($F244="","",$F244-TODAY())</f>
        <v/>
      </c>
      <c r="K244" s="13">
        <f>IF($F244="","",IF(OR($I244="Submitted",$I244="Accepted",$I244="N/A"),"Done",IF($J244&lt;0,"Overdue",IF($J244&lt;=7,"Due ≤7 days",IF($J244&lt;=14,"Due ≤14 days",IF($J244&lt;=30,"Due ≤30 days","Scheduled"))))))</f>
        <v/>
      </c>
      <c r="L244" s="10" t="n"/>
      <c r="M244" s="9" t="n"/>
    </row>
    <row r="245">
      <c r="A245" s="9" t="n"/>
      <c r="B245" s="9" t="n"/>
      <c r="C245" s="9">
        <f>IF($B245="","",IFERROR(INDEX(Grants!$B$2:$B$200,MATCH($B245,Grants!$A$2:$A$200,0)),"⚠ Grant ID not found"))</f>
        <v/>
      </c>
      <c r="D245" s="9" t="n"/>
      <c r="E245" s="9" t="n"/>
      <c r="F245" s="10" t="n"/>
      <c r="G245" s="9" t="n"/>
      <c r="H245" s="9" t="n"/>
      <c r="I245" s="9" t="n"/>
      <c r="J245" s="14">
        <f>IF($F245="","",$F245-TODAY())</f>
        <v/>
      </c>
      <c r="K245" s="13">
        <f>IF($F245="","",IF(OR($I245="Submitted",$I245="Accepted",$I245="N/A"),"Done",IF($J245&lt;0,"Overdue",IF($J245&lt;=7,"Due ≤7 days",IF($J245&lt;=14,"Due ≤14 days",IF($J245&lt;=30,"Due ≤30 days","Scheduled"))))))</f>
        <v/>
      </c>
      <c r="L245" s="10" t="n"/>
      <c r="M245" s="9" t="n"/>
    </row>
    <row r="246">
      <c r="A246" s="9" t="n"/>
      <c r="B246" s="9" t="n"/>
      <c r="C246" s="9">
        <f>IF($B246="","",IFERROR(INDEX(Grants!$B$2:$B$200,MATCH($B246,Grants!$A$2:$A$200,0)),"⚠ Grant ID not found"))</f>
        <v/>
      </c>
      <c r="D246" s="9" t="n"/>
      <c r="E246" s="9" t="n"/>
      <c r="F246" s="10" t="n"/>
      <c r="G246" s="9" t="n"/>
      <c r="H246" s="9" t="n"/>
      <c r="I246" s="9" t="n"/>
      <c r="J246" s="14">
        <f>IF($F246="","",$F246-TODAY())</f>
        <v/>
      </c>
      <c r="K246" s="13">
        <f>IF($F246="","",IF(OR($I246="Submitted",$I246="Accepted",$I246="N/A"),"Done",IF($J246&lt;0,"Overdue",IF($J246&lt;=7,"Due ≤7 days",IF($J246&lt;=14,"Due ≤14 days",IF($J246&lt;=30,"Due ≤30 days","Scheduled"))))))</f>
        <v/>
      </c>
      <c r="L246" s="10" t="n"/>
      <c r="M246" s="9" t="n"/>
    </row>
    <row r="247">
      <c r="A247" s="9" t="n"/>
      <c r="B247" s="9" t="n"/>
      <c r="C247" s="9">
        <f>IF($B247="","",IFERROR(INDEX(Grants!$B$2:$B$200,MATCH($B247,Grants!$A$2:$A$200,0)),"⚠ Grant ID not found"))</f>
        <v/>
      </c>
      <c r="D247" s="9" t="n"/>
      <c r="E247" s="9" t="n"/>
      <c r="F247" s="10" t="n"/>
      <c r="G247" s="9" t="n"/>
      <c r="H247" s="9" t="n"/>
      <c r="I247" s="9" t="n"/>
      <c r="J247" s="14">
        <f>IF($F247="","",$F247-TODAY())</f>
        <v/>
      </c>
      <c r="K247" s="13">
        <f>IF($F247="","",IF(OR($I247="Submitted",$I247="Accepted",$I247="N/A"),"Done",IF($J247&lt;0,"Overdue",IF($J247&lt;=7,"Due ≤7 days",IF($J247&lt;=14,"Due ≤14 days",IF($J247&lt;=30,"Due ≤30 days","Scheduled"))))))</f>
        <v/>
      </c>
      <c r="L247" s="10" t="n"/>
      <c r="M247" s="9" t="n"/>
    </row>
    <row r="248">
      <c r="A248" s="9" t="n"/>
      <c r="B248" s="9" t="n"/>
      <c r="C248" s="9">
        <f>IF($B248="","",IFERROR(INDEX(Grants!$B$2:$B$200,MATCH($B248,Grants!$A$2:$A$200,0)),"⚠ Grant ID not found"))</f>
        <v/>
      </c>
      <c r="D248" s="9" t="n"/>
      <c r="E248" s="9" t="n"/>
      <c r="F248" s="10" t="n"/>
      <c r="G248" s="9" t="n"/>
      <c r="H248" s="9" t="n"/>
      <c r="I248" s="9" t="n"/>
      <c r="J248" s="14">
        <f>IF($F248="","",$F248-TODAY())</f>
        <v/>
      </c>
      <c r="K248" s="13">
        <f>IF($F248="","",IF(OR($I248="Submitted",$I248="Accepted",$I248="N/A"),"Done",IF($J248&lt;0,"Overdue",IF($J248&lt;=7,"Due ≤7 days",IF($J248&lt;=14,"Due ≤14 days",IF($J248&lt;=30,"Due ≤30 days","Scheduled"))))))</f>
        <v/>
      </c>
      <c r="L248" s="10" t="n"/>
      <c r="M248" s="9" t="n"/>
    </row>
    <row r="249">
      <c r="A249" s="9" t="n"/>
      <c r="B249" s="9" t="n"/>
      <c r="C249" s="9">
        <f>IF($B249="","",IFERROR(INDEX(Grants!$B$2:$B$200,MATCH($B249,Grants!$A$2:$A$200,0)),"⚠ Grant ID not found"))</f>
        <v/>
      </c>
      <c r="D249" s="9" t="n"/>
      <c r="E249" s="9" t="n"/>
      <c r="F249" s="10" t="n"/>
      <c r="G249" s="9" t="n"/>
      <c r="H249" s="9" t="n"/>
      <c r="I249" s="9" t="n"/>
      <c r="J249" s="14">
        <f>IF($F249="","",$F249-TODAY())</f>
        <v/>
      </c>
      <c r="K249" s="13">
        <f>IF($F249="","",IF(OR($I249="Submitted",$I249="Accepted",$I249="N/A"),"Done",IF($J249&lt;0,"Overdue",IF($J249&lt;=7,"Due ≤7 days",IF($J249&lt;=14,"Due ≤14 days",IF($J249&lt;=30,"Due ≤30 days","Scheduled"))))))</f>
        <v/>
      </c>
      <c r="L249" s="10" t="n"/>
      <c r="M249" s="9" t="n"/>
    </row>
    <row r="250">
      <c r="A250" s="9" t="n"/>
      <c r="B250" s="9" t="n"/>
      <c r="C250" s="9">
        <f>IF($B250="","",IFERROR(INDEX(Grants!$B$2:$B$200,MATCH($B250,Grants!$A$2:$A$200,0)),"⚠ Grant ID not found"))</f>
        <v/>
      </c>
      <c r="D250" s="9" t="n"/>
      <c r="E250" s="9" t="n"/>
      <c r="F250" s="10" t="n"/>
      <c r="G250" s="9" t="n"/>
      <c r="H250" s="9" t="n"/>
      <c r="I250" s="9" t="n"/>
      <c r="J250" s="14">
        <f>IF($F250="","",$F250-TODAY())</f>
        <v/>
      </c>
      <c r="K250" s="13">
        <f>IF($F250="","",IF(OR($I250="Submitted",$I250="Accepted",$I250="N/A"),"Done",IF($J250&lt;0,"Overdue",IF($J250&lt;=7,"Due ≤7 days",IF($J250&lt;=14,"Due ≤14 days",IF($J250&lt;=30,"Due ≤30 days","Scheduled"))))))</f>
        <v/>
      </c>
      <c r="L250" s="10" t="n"/>
      <c r="M250" s="9" t="n"/>
    </row>
    <row r="251">
      <c r="A251" s="9" t="n"/>
      <c r="B251" s="9" t="n"/>
      <c r="C251" s="9">
        <f>IF($B251="","",IFERROR(INDEX(Grants!$B$2:$B$200,MATCH($B251,Grants!$A$2:$A$200,0)),"⚠ Grant ID not found"))</f>
        <v/>
      </c>
      <c r="D251" s="9" t="n"/>
      <c r="E251" s="9" t="n"/>
      <c r="F251" s="10" t="n"/>
      <c r="G251" s="9" t="n"/>
      <c r="H251" s="9" t="n"/>
      <c r="I251" s="9" t="n"/>
      <c r="J251" s="14">
        <f>IF($F251="","",$F251-TODAY())</f>
        <v/>
      </c>
      <c r="K251" s="13">
        <f>IF($F251="","",IF(OR($I251="Submitted",$I251="Accepted",$I251="N/A"),"Done",IF($J251&lt;0,"Overdue",IF($J251&lt;=7,"Due ≤7 days",IF($J251&lt;=14,"Due ≤14 days",IF($J251&lt;=30,"Due ≤30 days","Scheduled"))))))</f>
        <v/>
      </c>
      <c r="L251" s="10" t="n"/>
      <c r="M251" s="9" t="n"/>
    </row>
    <row r="252">
      <c r="A252" s="9" t="n"/>
      <c r="B252" s="9" t="n"/>
      <c r="C252" s="9">
        <f>IF($B252="","",IFERROR(INDEX(Grants!$B$2:$B$200,MATCH($B252,Grants!$A$2:$A$200,0)),"⚠ Grant ID not found"))</f>
        <v/>
      </c>
      <c r="D252" s="9" t="n"/>
      <c r="E252" s="9" t="n"/>
      <c r="F252" s="10" t="n"/>
      <c r="G252" s="9" t="n"/>
      <c r="H252" s="9" t="n"/>
      <c r="I252" s="9" t="n"/>
      <c r="J252" s="14">
        <f>IF($F252="","",$F252-TODAY())</f>
        <v/>
      </c>
      <c r="K252" s="13">
        <f>IF($F252="","",IF(OR($I252="Submitted",$I252="Accepted",$I252="N/A"),"Done",IF($J252&lt;0,"Overdue",IF($J252&lt;=7,"Due ≤7 days",IF($J252&lt;=14,"Due ≤14 days",IF($J252&lt;=30,"Due ≤30 days","Scheduled"))))))</f>
        <v/>
      </c>
      <c r="L252" s="10" t="n"/>
      <c r="M252" s="9" t="n"/>
    </row>
    <row r="253">
      <c r="A253" s="9" t="n"/>
      <c r="B253" s="9" t="n"/>
      <c r="C253" s="9">
        <f>IF($B253="","",IFERROR(INDEX(Grants!$B$2:$B$200,MATCH($B253,Grants!$A$2:$A$200,0)),"⚠ Grant ID not found"))</f>
        <v/>
      </c>
      <c r="D253" s="9" t="n"/>
      <c r="E253" s="9" t="n"/>
      <c r="F253" s="10" t="n"/>
      <c r="G253" s="9" t="n"/>
      <c r="H253" s="9" t="n"/>
      <c r="I253" s="9" t="n"/>
      <c r="J253" s="14">
        <f>IF($F253="","",$F253-TODAY())</f>
        <v/>
      </c>
      <c r="K253" s="13">
        <f>IF($F253="","",IF(OR($I253="Submitted",$I253="Accepted",$I253="N/A"),"Done",IF($J253&lt;0,"Overdue",IF($J253&lt;=7,"Due ≤7 days",IF($J253&lt;=14,"Due ≤14 days",IF($J253&lt;=30,"Due ≤30 days","Scheduled"))))))</f>
        <v/>
      </c>
      <c r="L253" s="10" t="n"/>
      <c r="M253" s="9" t="n"/>
    </row>
    <row r="254">
      <c r="A254" s="9" t="n"/>
      <c r="B254" s="9" t="n"/>
      <c r="C254" s="9">
        <f>IF($B254="","",IFERROR(INDEX(Grants!$B$2:$B$200,MATCH($B254,Grants!$A$2:$A$200,0)),"⚠ Grant ID not found"))</f>
        <v/>
      </c>
      <c r="D254" s="9" t="n"/>
      <c r="E254" s="9" t="n"/>
      <c r="F254" s="10" t="n"/>
      <c r="G254" s="9" t="n"/>
      <c r="H254" s="9" t="n"/>
      <c r="I254" s="9" t="n"/>
      <c r="J254" s="14">
        <f>IF($F254="","",$F254-TODAY())</f>
        <v/>
      </c>
      <c r="K254" s="13">
        <f>IF($F254="","",IF(OR($I254="Submitted",$I254="Accepted",$I254="N/A"),"Done",IF($J254&lt;0,"Overdue",IF($J254&lt;=7,"Due ≤7 days",IF($J254&lt;=14,"Due ≤14 days",IF($J254&lt;=30,"Due ≤30 days","Scheduled"))))))</f>
        <v/>
      </c>
      <c r="L254" s="10" t="n"/>
      <c r="M254" s="9" t="n"/>
    </row>
    <row r="255">
      <c r="A255" s="9" t="n"/>
      <c r="B255" s="9" t="n"/>
      <c r="C255" s="9">
        <f>IF($B255="","",IFERROR(INDEX(Grants!$B$2:$B$200,MATCH($B255,Grants!$A$2:$A$200,0)),"⚠ Grant ID not found"))</f>
        <v/>
      </c>
      <c r="D255" s="9" t="n"/>
      <c r="E255" s="9" t="n"/>
      <c r="F255" s="10" t="n"/>
      <c r="G255" s="9" t="n"/>
      <c r="H255" s="9" t="n"/>
      <c r="I255" s="9" t="n"/>
      <c r="J255" s="14">
        <f>IF($F255="","",$F255-TODAY())</f>
        <v/>
      </c>
      <c r="K255" s="13">
        <f>IF($F255="","",IF(OR($I255="Submitted",$I255="Accepted",$I255="N/A"),"Done",IF($J255&lt;0,"Overdue",IF($J255&lt;=7,"Due ≤7 days",IF($J255&lt;=14,"Due ≤14 days",IF($J255&lt;=30,"Due ≤30 days","Scheduled"))))))</f>
        <v/>
      </c>
      <c r="L255" s="10" t="n"/>
      <c r="M255" s="9" t="n"/>
    </row>
    <row r="256">
      <c r="A256" s="9" t="n"/>
      <c r="B256" s="9" t="n"/>
      <c r="C256" s="9">
        <f>IF($B256="","",IFERROR(INDEX(Grants!$B$2:$B$200,MATCH($B256,Grants!$A$2:$A$200,0)),"⚠ Grant ID not found"))</f>
        <v/>
      </c>
      <c r="D256" s="9" t="n"/>
      <c r="E256" s="9" t="n"/>
      <c r="F256" s="10" t="n"/>
      <c r="G256" s="9" t="n"/>
      <c r="H256" s="9" t="n"/>
      <c r="I256" s="9" t="n"/>
      <c r="J256" s="14">
        <f>IF($F256="","",$F256-TODAY())</f>
        <v/>
      </c>
      <c r="K256" s="13">
        <f>IF($F256="","",IF(OR($I256="Submitted",$I256="Accepted",$I256="N/A"),"Done",IF($J256&lt;0,"Overdue",IF($J256&lt;=7,"Due ≤7 days",IF($J256&lt;=14,"Due ≤14 days",IF($J256&lt;=30,"Due ≤30 days","Scheduled"))))))</f>
        <v/>
      </c>
      <c r="L256" s="10" t="n"/>
      <c r="M256" s="9" t="n"/>
    </row>
    <row r="257">
      <c r="A257" s="9" t="n"/>
      <c r="B257" s="9" t="n"/>
      <c r="C257" s="9">
        <f>IF($B257="","",IFERROR(INDEX(Grants!$B$2:$B$200,MATCH($B257,Grants!$A$2:$A$200,0)),"⚠ Grant ID not found"))</f>
        <v/>
      </c>
      <c r="D257" s="9" t="n"/>
      <c r="E257" s="9" t="n"/>
      <c r="F257" s="10" t="n"/>
      <c r="G257" s="9" t="n"/>
      <c r="H257" s="9" t="n"/>
      <c r="I257" s="9" t="n"/>
      <c r="J257" s="14">
        <f>IF($F257="","",$F257-TODAY())</f>
        <v/>
      </c>
      <c r="K257" s="13">
        <f>IF($F257="","",IF(OR($I257="Submitted",$I257="Accepted",$I257="N/A"),"Done",IF($J257&lt;0,"Overdue",IF($J257&lt;=7,"Due ≤7 days",IF($J257&lt;=14,"Due ≤14 days",IF($J257&lt;=30,"Due ≤30 days","Scheduled"))))))</f>
        <v/>
      </c>
      <c r="L257" s="10" t="n"/>
      <c r="M257" s="9" t="n"/>
    </row>
    <row r="258">
      <c r="A258" s="9" t="n"/>
      <c r="B258" s="9" t="n"/>
      <c r="C258" s="9">
        <f>IF($B258="","",IFERROR(INDEX(Grants!$B$2:$B$200,MATCH($B258,Grants!$A$2:$A$200,0)),"⚠ Grant ID not found"))</f>
        <v/>
      </c>
      <c r="D258" s="9" t="n"/>
      <c r="E258" s="9" t="n"/>
      <c r="F258" s="10" t="n"/>
      <c r="G258" s="9" t="n"/>
      <c r="H258" s="9" t="n"/>
      <c r="I258" s="9" t="n"/>
      <c r="J258" s="14">
        <f>IF($F258="","",$F258-TODAY())</f>
        <v/>
      </c>
      <c r="K258" s="13">
        <f>IF($F258="","",IF(OR($I258="Submitted",$I258="Accepted",$I258="N/A"),"Done",IF($J258&lt;0,"Overdue",IF($J258&lt;=7,"Due ≤7 days",IF($J258&lt;=14,"Due ≤14 days",IF($J258&lt;=30,"Due ≤30 days","Scheduled"))))))</f>
        <v/>
      </c>
      <c r="L258" s="10" t="n"/>
      <c r="M258" s="9" t="n"/>
    </row>
    <row r="259">
      <c r="A259" s="9" t="n"/>
      <c r="B259" s="9" t="n"/>
      <c r="C259" s="9">
        <f>IF($B259="","",IFERROR(INDEX(Grants!$B$2:$B$200,MATCH($B259,Grants!$A$2:$A$200,0)),"⚠ Grant ID not found"))</f>
        <v/>
      </c>
      <c r="D259" s="9" t="n"/>
      <c r="E259" s="9" t="n"/>
      <c r="F259" s="10" t="n"/>
      <c r="G259" s="9" t="n"/>
      <c r="H259" s="9" t="n"/>
      <c r="I259" s="9" t="n"/>
      <c r="J259" s="14">
        <f>IF($F259="","",$F259-TODAY())</f>
        <v/>
      </c>
      <c r="K259" s="13">
        <f>IF($F259="","",IF(OR($I259="Submitted",$I259="Accepted",$I259="N/A"),"Done",IF($J259&lt;0,"Overdue",IF($J259&lt;=7,"Due ≤7 days",IF($J259&lt;=14,"Due ≤14 days",IF($J259&lt;=30,"Due ≤30 days","Scheduled"))))))</f>
        <v/>
      </c>
      <c r="L259" s="10" t="n"/>
      <c r="M259" s="9" t="n"/>
    </row>
    <row r="260">
      <c r="A260" s="9" t="n"/>
      <c r="B260" s="9" t="n"/>
      <c r="C260" s="9">
        <f>IF($B260="","",IFERROR(INDEX(Grants!$B$2:$B$200,MATCH($B260,Grants!$A$2:$A$200,0)),"⚠ Grant ID not found"))</f>
        <v/>
      </c>
      <c r="D260" s="9" t="n"/>
      <c r="E260" s="9" t="n"/>
      <c r="F260" s="10" t="n"/>
      <c r="G260" s="9" t="n"/>
      <c r="H260" s="9" t="n"/>
      <c r="I260" s="9" t="n"/>
      <c r="J260" s="14">
        <f>IF($F260="","",$F260-TODAY())</f>
        <v/>
      </c>
      <c r="K260" s="13">
        <f>IF($F260="","",IF(OR($I260="Submitted",$I260="Accepted",$I260="N/A"),"Done",IF($J260&lt;0,"Overdue",IF($J260&lt;=7,"Due ≤7 days",IF($J260&lt;=14,"Due ≤14 days",IF($J260&lt;=30,"Due ≤30 days","Scheduled"))))))</f>
        <v/>
      </c>
      <c r="L260" s="10" t="n"/>
      <c r="M260" s="9" t="n"/>
    </row>
    <row r="261">
      <c r="A261" s="9" t="n"/>
      <c r="B261" s="9" t="n"/>
      <c r="C261" s="9">
        <f>IF($B261="","",IFERROR(INDEX(Grants!$B$2:$B$200,MATCH($B261,Grants!$A$2:$A$200,0)),"⚠ Grant ID not found"))</f>
        <v/>
      </c>
      <c r="D261" s="9" t="n"/>
      <c r="E261" s="9" t="n"/>
      <c r="F261" s="10" t="n"/>
      <c r="G261" s="9" t="n"/>
      <c r="H261" s="9" t="n"/>
      <c r="I261" s="9" t="n"/>
      <c r="J261" s="14">
        <f>IF($F261="","",$F261-TODAY())</f>
        <v/>
      </c>
      <c r="K261" s="13">
        <f>IF($F261="","",IF(OR($I261="Submitted",$I261="Accepted",$I261="N/A"),"Done",IF($J261&lt;0,"Overdue",IF($J261&lt;=7,"Due ≤7 days",IF($J261&lt;=14,"Due ≤14 days",IF($J261&lt;=30,"Due ≤30 days","Scheduled"))))))</f>
        <v/>
      </c>
      <c r="L261" s="10" t="n"/>
      <c r="M261" s="9" t="n"/>
    </row>
    <row r="262">
      <c r="A262" s="9" t="n"/>
      <c r="B262" s="9" t="n"/>
      <c r="C262" s="9">
        <f>IF($B262="","",IFERROR(INDEX(Grants!$B$2:$B$200,MATCH($B262,Grants!$A$2:$A$200,0)),"⚠ Grant ID not found"))</f>
        <v/>
      </c>
      <c r="D262" s="9" t="n"/>
      <c r="E262" s="9" t="n"/>
      <c r="F262" s="10" t="n"/>
      <c r="G262" s="9" t="n"/>
      <c r="H262" s="9" t="n"/>
      <c r="I262" s="9" t="n"/>
      <c r="J262" s="14">
        <f>IF($F262="","",$F262-TODAY())</f>
        <v/>
      </c>
      <c r="K262" s="13">
        <f>IF($F262="","",IF(OR($I262="Submitted",$I262="Accepted",$I262="N/A"),"Done",IF($J262&lt;0,"Overdue",IF($J262&lt;=7,"Due ≤7 days",IF($J262&lt;=14,"Due ≤14 days",IF($J262&lt;=30,"Due ≤30 days","Scheduled"))))))</f>
        <v/>
      </c>
      <c r="L262" s="10" t="n"/>
      <c r="M262" s="9" t="n"/>
    </row>
    <row r="263">
      <c r="A263" s="9" t="n"/>
      <c r="B263" s="9" t="n"/>
      <c r="C263" s="9">
        <f>IF($B263="","",IFERROR(INDEX(Grants!$B$2:$B$200,MATCH($B263,Grants!$A$2:$A$200,0)),"⚠ Grant ID not found"))</f>
        <v/>
      </c>
      <c r="D263" s="9" t="n"/>
      <c r="E263" s="9" t="n"/>
      <c r="F263" s="10" t="n"/>
      <c r="G263" s="9" t="n"/>
      <c r="H263" s="9" t="n"/>
      <c r="I263" s="9" t="n"/>
      <c r="J263" s="14">
        <f>IF($F263="","",$F263-TODAY())</f>
        <v/>
      </c>
      <c r="K263" s="13">
        <f>IF($F263="","",IF(OR($I263="Submitted",$I263="Accepted",$I263="N/A"),"Done",IF($J263&lt;0,"Overdue",IF($J263&lt;=7,"Due ≤7 days",IF($J263&lt;=14,"Due ≤14 days",IF($J263&lt;=30,"Due ≤30 days","Scheduled"))))))</f>
        <v/>
      </c>
      <c r="L263" s="10" t="n"/>
      <c r="M263" s="9" t="n"/>
    </row>
    <row r="264">
      <c r="A264" s="9" t="n"/>
      <c r="B264" s="9" t="n"/>
      <c r="C264" s="9">
        <f>IF($B264="","",IFERROR(INDEX(Grants!$B$2:$B$200,MATCH($B264,Grants!$A$2:$A$200,0)),"⚠ Grant ID not found"))</f>
        <v/>
      </c>
      <c r="D264" s="9" t="n"/>
      <c r="E264" s="9" t="n"/>
      <c r="F264" s="10" t="n"/>
      <c r="G264" s="9" t="n"/>
      <c r="H264" s="9" t="n"/>
      <c r="I264" s="9" t="n"/>
      <c r="J264" s="14">
        <f>IF($F264="","",$F264-TODAY())</f>
        <v/>
      </c>
      <c r="K264" s="13">
        <f>IF($F264="","",IF(OR($I264="Submitted",$I264="Accepted",$I264="N/A"),"Done",IF($J264&lt;0,"Overdue",IF($J264&lt;=7,"Due ≤7 days",IF($J264&lt;=14,"Due ≤14 days",IF($J264&lt;=30,"Due ≤30 days","Scheduled"))))))</f>
        <v/>
      </c>
      <c r="L264" s="10" t="n"/>
      <c r="M264" s="9" t="n"/>
    </row>
    <row r="265">
      <c r="A265" s="9" t="n"/>
      <c r="B265" s="9" t="n"/>
      <c r="C265" s="9">
        <f>IF($B265="","",IFERROR(INDEX(Grants!$B$2:$B$200,MATCH($B265,Grants!$A$2:$A$200,0)),"⚠ Grant ID not found"))</f>
        <v/>
      </c>
      <c r="D265" s="9" t="n"/>
      <c r="E265" s="9" t="n"/>
      <c r="F265" s="10" t="n"/>
      <c r="G265" s="9" t="n"/>
      <c r="H265" s="9" t="n"/>
      <c r="I265" s="9" t="n"/>
      <c r="J265" s="14">
        <f>IF($F265="","",$F265-TODAY())</f>
        <v/>
      </c>
      <c r="K265" s="13">
        <f>IF($F265="","",IF(OR($I265="Submitted",$I265="Accepted",$I265="N/A"),"Done",IF($J265&lt;0,"Overdue",IF($J265&lt;=7,"Due ≤7 days",IF($J265&lt;=14,"Due ≤14 days",IF($J265&lt;=30,"Due ≤30 days","Scheduled"))))))</f>
        <v/>
      </c>
      <c r="L265" s="10" t="n"/>
      <c r="M265" s="9" t="n"/>
    </row>
    <row r="266">
      <c r="A266" s="9" t="n"/>
      <c r="B266" s="9" t="n"/>
      <c r="C266" s="9">
        <f>IF($B266="","",IFERROR(INDEX(Grants!$B$2:$B$200,MATCH($B266,Grants!$A$2:$A$200,0)),"⚠ Grant ID not found"))</f>
        <v/>
      </c>
      <c r="D266" s="9" t="n"/>
      <c r="E266" s="9" t="n"/>
      <c r="F266" s="10" t="n"/>
      <c r="G266" s="9" t="n"/>
      <c r="H266" s="9" t="n"/>
      <c r="I266" s="9" t="n"/>
      <c r="J266" s="14">
        <f>IF($F266="","",$F266-TODAY())</f>
        <v/>
      </c>
      <c r="K266" s="13">
        <f>IF($F266="","",IF(OR($I266="Submitted",$I266="Accepted",$I266="N/A"),"Done",IF($J266&lt;0,"Overdue",IF($J266&lt;=7,"Due ≤7 days",IF($J266&lt;=14,"Due ≤14 days",IF($J266&lt;=30,"Due ≤30 days","Scheduled"))))))</f>
        <v/>
      </c>
      <c r="L266" s="10" t="n"/>
      <c r="M266" s="9" t="n"/>
    </row>
    <row r="267">
      <c r="A267" s="9" t="n"/>
      <c r="B267" s="9" t="n"/>
      <c r="C267" s="9">
        <f>IF($B267="","",IFERROR(INDEX(Grants!$B$2:$B$200,MATCH($B267,Grants!$A$2:$A$200,0)),"⚠ Grant ID not found"))</f>
        <v/>
      </c>
      <c r="D267" s="9" t="n"/>
      <c r="E267" s="9" t="n"/>
      <c r="F267" s="10" t="n"/>
      <c r="G267" s="9" t="n"/>
      <c r="H267" s="9" t="n"/>
      <c r="I267" s="9" t="n"/>
      <c r="J267" s="14">
        <f>IF($F267="","",$F267-TODAY())</f>
        <v/>
      </c>
      <c r="K267" s="13">
        <f>IF($F267="","",IF(OR($I267="Submitted",$I267="Accepted",$I267="N/A"),"Done",IF($J267&lt;0,"Overdue",IF($J267&lt;=7,"Due ≤7 days",IF($J267&lt;=14,"Due ≤14 days",IF($J267&lt;=30,"Due ≤30 days","Scheduled"))))))</f>
        <v/>
      </c>
      <c r="L267" s="10" t="n"/>
      <c r="M267" s="9" t="n"/>
    </row>
    <row r="268">
      <c r="A268" s="9" t="n"/>
      <c r="B268" s="9" t="n"/>
      <c r="C268" s="9">
        <f>IF($B268="","",IFERROR(INDEX(Grants!$B$2:$B$200,MATCH($B268,Grants!$A$2:$A$200,0)),"⚠ Grant ID not found"))</f>
        <v/>
      </c>
      <c r="D268" s="9" t="n"/>
      <c r="E268" s="9" t="n"/>
      <c r="F268" s="10" t="n"/>
      <c r="G268" s="9" t="n"/>
      <c r="H268" s="9" t="n"/>
      <c r="I268" s="9" t="n"/>
      <c r="J268" s="14">
        <f>IF($F268="","",$F268-TODAY())</f>
        <v/>
      </c>
      <c r="K268" s="13">
        <f>IF($F268="","",IF(OR($I268="Submitted",$I268="Accepted",$I268="N/A"),"Done",IF($J268&lt;0,"Overdue",IF($J268&lt;=7,"Due ≤7 days",IF($J268&lt;=14,"Due ≤14 days",IF($J268&lt;=30,"Due ≤30 days","Scheduled"))))))</f>
        <v/>
      </c>
      <c r="L268" s="10" t="n"/>
      <c r="M268" s="9" t="n"/>
    </row>
    <row r="269">
      <c r="A269" s="9" t="n"/>
      <c r="B269" s="9" t="n"/>
      <c r="C269" s="9">
        <f>IF($B269="","",IFERROR(INDEX(Grants!$B$2:$B$200,MATCH($B269,Grants!$A$2:$A$200,0)),"⚠ Grant ID not found"))</f>
        <v/>
      </c>
      <c r="D269" s="9" t="n"/>
      <c r="E269" s="9" t="n"/>
      <c r="F269" s="10" t="n"/>
      <c r="G269" s="9" t="n"/>
      <c r="H269" s="9" t="n"/>
      <c r="I269" s="9" t="n"/>
      <c r="J269" s="14">
        <f>IF($F269="","",$F269-TODAY())</f>
        <v/>
      </c>
      <c r="K269" s="13">
        <f>IF($F269="","",IF(OR($I269="Submitted",$I269="Accepted",$I269="N/A"),"Done",IF($J269&lt;0,"Overdue",IF($J269&lt;=7,"Due ≤7 days",IF($J269&lt;=14,"Due ≤14 days",IF($J269&lt;=30,"Due ≤30 days","Scheduled"))))))</f>
        <v/>
      </c>
      <c r="L269" s="10" t="n"/>
      <c r="M269" s="9" t="n"/>
    </row>
    <row r="270">
      <c r="A270" s="9" t="n"/>
      <c r="B270" s="9" t="n"/>
      <c r="C270" s="9">
        <f>IF($B270="","",IFERROR(INDEX(Grants!$B$2:$B$200,MATCH($B270,Grants!$A$2:$A$200,0)),"⚠ Grant ID not found"))</f>
        <v/>
      </c>
      <c r="D270" s="9" t="n"/>
      <c r="E270" s="9" t="n"/>
      <c r="F270" s="10" t="n"/>
      <c r="G270" s="9" t="n"/>
      <c r="H270" s="9" t="n"/>
      <c r="I270" s="9" t="n"/>
      <c r="J270" s="14">
        <f>IF($F270="","",$F270-TODAY())</f>
        <v/>
      </c>
      <c r="K270" s="13">
        <f>IF($F270="","",IF(OR($I270="Submitted",$I270="Accepted",$I270="N/A"),"Done",IF($J270&lt;0,"Overdue",IF($J270&lt;=7,"Due ≤7 days",IF($J270&lt;=14,"Due ≤14 days",IF($J270&lt;=30,"Due ≤30 days","Scheduled"))))))</f>
        <v/>
      </c>
      <c r="L270" s="10" t="n"/>
      <c r="M270" s="9" t="n"/>
    </row>
    <row r="271">
      <c r="A271" s="9" t="n"/>
      <c r="B271" s="9" t="n"/>
      <c r="C271" s="9">
        <f>IF($B271="","",IFERROR(INDEX(Grants!$B$2:$B$200,MATCH($B271,Grants!$A$2:$A$200,0)),"⚠ Grant ID not found"))</f>
        <v/>
      </c>
      <c r="D271" s="9" t="n"/>
      <c r="E271" s="9" t="n"/>
      <c r="F271" s="10" t="n"/>
      <c r="G271" s="9" t="n"/>
      <c r="H271" s="9" t="n"/>
      <c r="I271" s="9" t="n"/>
      <c r="J271" s="14">
        <f>IF($F271="","",$F271-TODAY())</f>
        <v/>
      </c>
      <c r="K271" s="13">
        <f>IF($F271="","",IF(OR($I271="Submitted",$I271="Accepted",$I271="N/A"),"Done",IF($J271&lt;0,"Overdue",IF($J271&lt;=7,"Due ≤7 days",IF($J271&lt;=14,"Due ≤14 days",IF($J271&lt;=30,"Due ≤30 days","Scheduled"))))))</f>
        <v/>
      </c>
      <c r="L271" s="10" t="n"/>
      <c r="M271" s="9" t="n"/>
    </row>
    <row r="272">
      <c r="A272" s="9" t="n"/>
      <c r="B272" s="9" t="n"/>
      <c r="C272" s="9">
        <f>IF($B272="","",IFERROR(INDEX(Grants!$B$2:$B$200,MATCH($B272,Grants!$A$2:$A$200,0)),"⚠ Grant ID not found"))</f>
        <v/>
      </c>
      <c r="D272" s="9" t="n"/>
      <c r="E272" s="9" t="n"/>
      <c r="F272" s="10" t="n"/>
      <c r="G272" s="9" t="n"/>
      <c r="H272" s="9" t="n"/>
      <c r="I272" s="9" t="n"/>
      <c r="J272" s="14">
        <f>IF($F272="","",$F272-TODAY())</f>
        <v/>
      </c>
      <c r="K272" s="13">
        <f>IF($F272="","",IF(OR($I272="Submitted",$I272="Accepted",$I272="N/A"),"Done",IF($J272&lt;0,"Overdue",IF($J272&lt;=7,"Due ≤7 days",IF($J272&lt;=14,"Due ≤14 days",IF($J272&lt;=30,"Due ≤30 days","Scheduled"))))))</f>
        <v/>
      </c>
      <c r="L272" s="10" t="n"/>
      <c r="M272" s="9" t="n"/>
    </row>
    <row r="273">
      <c r="A273" s="9" t="n"/>
      <c r="B273" s="9" t="n"/>
      <c r="C273" s="9">
        <f>IF($B273="","",IFERROR(INDEX(Grants!$B$2:$B$200,MATCH($B273,Grants!$A$2:$A$200,0)),"⚠ Grant ID not found"))</f>
        <v/>
      </c>
      <c r="D273" s="9" t="n"/>
      <c r="E273" s="9" t="n"/>
      <c r="F273" s="10" t="n"/>
      <c r="G273" s="9" t="n"/>
      <c r="H273" s="9" t="n"/>
      <c r="I273" s="9" t="n"/>
      <c r="J273" s="14">
        <f>IF($F273="","",$F273-TODAY())</f>
        <v/>
      </c>
      <c r="K273" s="13">
        <f>IF($F273="","",IF(OR($I273="Submitted",$I273="Accepted",$I273="N/A"),"Done",IF($J273&lt;0,"Overdue",IF($J273&lt;=7,"Due ≤7 days",IF($J273&lt;=14,"Due ≤14 days",IF($J273&lt;=30,"Due ≤30 days","Scheduled"))))))</f>
        <v/>
      </c>
      <c r="L273" s="10" t="n"/>
      <c r="M273" s="9" t="n"/>
    </row>
    <row r="274">
      <c r="A274" s="9" t="n"/>
      <c r="B274" s="9" t="n"/>
      <c r="C274" s="9">
        <f>IF($B274="","",IFERROR(INDEX(Grants!$B$2:$B$200,MATCH($B274,Grants!$A$2:$A$200,0)),"⚠ Grant ID not found"))</f>
        <v/>
      </c>
      <c r="D274" s="9" t="n"/>
      <c r="E274" s="9" t="n"/>
      <c r="F274" s="10" t="n"/>
      <c r="G274" s="9" t="n"/>
      <c r="H274" s="9" t="n"/>
      <c r="I274" s="9" t="n"/>
      <c r="J274" s="14">
        <f>IF($F274="","",$F274-TODAY())</f>
        <v/>
      </c>
      <c r="K274" s="13">
        <f>IF($F274="","",IF(OR($I274="Submitted",$I274="Accepted",$I274="N/A"),"Done",IF($J274&lt;0,"Overdue",IF($J274&lt;=7,"Due ≤7 days",IF($J274&lt;=14,"Due ≤14 days",IF($J274&lt;=30,"Due ≤30 days","Scheduled"))))))</f>
        <v/>
      </c>
      <c r="L274" s="10" t="n"/>
      <c r="M274" s="9" t="n"/>
    </row>
    <row r="275">
      <c r="A275" s="9" t="n"/>
      <c r="B275" s="9" t="n"/>
      <c r="C275" s="9">
        <f>IF($B275="","",IFERROR(INDEX(Grants!$B$2:$B$200,MATCH($B275,Grants!$A$2:$A$200,0)),"⚠ Grant ID not found"))</f>
        <v/>
      </c>
      <c r="D275" s="9" t="n"/>
      <c r="E275" s="9" t="n"/>
      <c r="F275" s="10" t="n"/>
      <c r="G275" s="9" t="n"/>
      <c r="H275" s="9" t="n"/>
      <c r="I275" s="9" t="n"/>
      <c r="J275" s="14">
        <f>IF($F275="","",$F275-TODAY())</f>
        <v/>
      </c>
      <c r="K275" s="13">
        <f>IF($F275="","",IF(OR($I275="Submitted",$I275="Accepted",$I275="N/A"),"Done",IF($J275&lt;0,"Overdue",IF($J275&lt;=7,"Due ≤7 days",IF($J275&lt;=14,"Due ≤14 days",IF($J275&lt;=30,"Due ≤30 days","Scheduled"))))))</f>
        <v/>
      </c>
      <c r="L275" s="10" t="n"/>
      <c r="M275" s="9" t="n"/>
    </row>
    <row r="276">
      <c r="A276" s="9" t="n"/>
      <c r="B276" s="9" t="n"/>
      <c r="C276" s="9">
        <f>IF($B276="","",IFERROR(INDEX(Grants!$B$2:$B$200,MATCH($B276,Grants!$A$2:$A$200,0)),"⚠ Grant ID not found"))</f>
        <v/>
      </c>
      <c r="D276" s="9" t="n"/>
      <c r="E276" s="9" t="n"/>
      <c r="F276" s="10" t="n"/>
      <c r="G276" s="9" t="n"/>
      <c r="H276" s="9" t="n"/>
      <c r="I276" s="9" t="n"/>
      <c r="J276" s="14">
        <f>IF($F276="","",$F276-TODAY())</f>
        <v/>
      </c>
      <c r="K276" s="13">
        <f>IF($F276="","",IF(OR($I276="Submitted",$I276="Accepted",$I276="N/A"),"Done",IF($J276&lt;0,"Overdue",IF($J276&lt;=7,"Due ≤7 days",IF($J276&lt;=14,"Due ≤14 days",IF($J276&lt;=30,"Due ≤30 days","Scheduled"))))))</f>
        <v/>
      </c>
      <c r="L276" s="10" t="n"/>
      <c r="M276" s="9" t="n"/>
    </row>
    <row r="277">
      <c r="A277" s="9" t="n"/>
      <c r="B277" s="9" t="n"/>
      <c r="C277" s="9">
        <f>IF($B277="","",IFERROR(INDEX(Grants!$B$2:$B$200,MATCH($B277,Grants!$A$2:$A$200,0)),"⚠ Grant ID not found"))</f>
        <v/>
      </c>
      <c r="D277" s="9" t="n"/>
      <c r="E277" s="9" t="n"/>
      <c r="F277" s="10" t="n"/>
      <c r="G277" s="9" t="n"/>
      <c r="H277" s="9" t="n"/>
      <c r="I277" s="9" t="n"/>
      <c r="J277" s="14">
        <f>IF($F277="","",$F277-TODAY())</f>
        <v/>
      </c>
      <c r="K277" s="13">
        <f>IF($F277="","",IF(OR($I277="Submitted",$I277="Accepted",$I277="N/A"),"Done",IF($J277&lt;0,"Overdue",IF($J277&lt;=7,"Due ≤7 days",IF($J277&lt;=14,"Due ≤14 days",IF($J277&lt;=30,"Due ≤30 days","Scheduled"))))))</f>
        <v/>
      </c>
      <c r="L277" s="10" t="n"/>
      <c r="M277" s="9" t="n"/>
    </row>
    <row r="278">
      <c r="A278" s="9" t="n"/>
      <c r="B278" s="9" t="n"/>
      <c r="C278" s="9">
        <f>IF($B278="","",IFERROR(INDEX(Grants!$B$2:$B$200,MATCH($B278,Grants!$A$2:$A$200,0)),"⚠ Grant ID not found"))</f>
        <v/>
      </c>
      <c r="D278" s="9" t="n"/>
      <c r="E278" s="9" t="n"/>
      <c r="F278" s="10" t="n"/>
      <c r="G278" s="9" t="n"/>
      <c r="H278" s="9" t="n"/>
      <c r="I278" s="9" t="n"/>
      <c r="J278" s="14">
        <f>IF($F278="","",$F278-TODAY())</f>
        <v/>
      </c>
      <c r="K278" s="13">
        <f>IF($F278="","",IF(OR($I278="Submitted",$I278="Accepted",$I278="N/A"),"Done",IF($J278&lt;0,"Overdue",IF($J278&lt;=7,"Due ≤7 days",IF($J278&lt;=14,"Due ≤14 days",IF($J278&lt;=30,"Due ≤30 days","Scheduled"))))))</f>
        <v/>
      </c>
      <c r="L278" s="10" t="n"/>
      <c r="M278" s="9" t="n"/>
    </row>
    <row r="279">
      <c r="A279" s="9" t="n"/>
      <c r="B279" s="9" t="n"/>
      <c r="C279" s="9">
        <f>IF($B279="","",IFERROR(INDEX(Grants!$B$2:$B$200,MATCH($B279,Grants!$A$2:$A$200,0)),"⚠ Grant ID not found"))</f>
        <v/>
      </c>
      <c r="D279" s="9" t="n"/>
      <c r="E279" s="9" t="n"/>
      <c r="F279" s="10" t="n"/>
      <c r="G279" s="9" t="n"/>
      <c r="H279" s="9" t="n"/>
      <c r="I279" s="9" t="n"/>
      <c r="J279" s="14">
        <f>IF($F279="","",$F279-TODAY())</f>
        <v/>
      </c>
      <c r="K279" s="13">
        <f>IF($F279="","",IF(OR($I279="Submitted",$I279="Accepted",$I279="N/A"),"Done",IF($J279&lt;0,"Overdue",IF($J279&lt;=7,"Due ≤7 days",IF($J279&lt;=14,"Due ≤14 days",IF($J279&lt;=30,"Due ≤30 days","Scheduled"))))))</f>
        <v/>
      </c>
      <c r="L279" s="10" t="n"/>
      <c r="M279" s="9" t="n"/>
    </row>
    <row r="280">
      <c r="A280" s="9" t="n"/>
      <c r="B280" s="9" t="n"/>
      <c r="C280" s="9">
        <f>IF($B280="","",IFERROR(INDEX(Grants!$B$2:$B$200,MATCH($B280,Grants!$A$2:$A$200,0)),"⚠ Grant ID not found"))</f>
        <v/>
      </c>
      <c r="D280" s="9" t="n"/>
      <c r="E280" s="9" t="n"/>
      <c r="F280" s="10" t="n"/>
      <c r="G280" s="9" t="n"/>
      <c r="H280" s="9" t="n"/>
      <c r="I280" s="9" t="n"/>
      <c r="J280" s="14">
        <f>IF($F280="","",$F280-TODAY())</f>
        <v/>
      </c>
      <c r="K280" s="13">
        <f>IF($F280="","",IF(OR($I280="Submitted",$I280="Accepted",$I280="N/A"),"Done",IF($J280&lt;0,"Overdue",IF($J280&lt;=7,"Due ≤7 days",IF($J280&lt;=14,"Due ≤14 days",IF($J280&lt;=30,"Due ≤30 days","Scheduled"))))))</f>
        <v/>
      </c>
      <c r="L280" s="10" t="n"/>
      <c r="M280" s="9" t="n"/>
    </row>
    <row r="281">
      <c r="A281" s="9" t="n"/>
      <c r="B281" s="9" t="n"/>
      <c r="C281" s="9">
        <f>IF($B281="","",IFERROR(INDEX(Grants!$B$2:$B$200,MATCH($B281,Grants!$A$2:$A$200,0)),"⚠ Grant ID not found"))</f>
        <v/>
      </c>
      <c r="D281" s="9" t="n"/>
      <c r="E281" s="9" t="n"/>
      <c r="F281" s="10" t="n"/>
      <c r="G281" s="9" t="n"/>
      <c r="H281" s="9" t="n"/>
      <c r="I281" s="9" t="n"/>
      <c r="J281" s="14">
        <f>IF($F281="","",$F281-TODAY())</f>
        <v/>
      </c>
      <c r="K281" s="13">
        <f>IF($F281="","",IF(OR($I281="Submitted",$I281="Accepted",$I281="N/A"),"Done",IF($J281&lt;0,"Overdue",IF($J281&lt;=7,"Due ≤7 days",IF($J281&lt;=14,"Due ≤14 days",IF($J281&lt;=30,"Due ≤30 days","Scheduled"))))))</f>
        <v/>
      </c>
      <c r="L281" s="10" t="n"/>
      <c r="M281" s="9" t="n"/>
    </row>
    <row r="282">
      <c r="A282" s="9" t="n"/>
      <c r="B282" s="9" t="n"/>
      <c r="C282" s="9">
        <f>IF($B282="","",IFERROR(INDEX(Grants!$B$2:$B$200,MATCH($B282,Grants!$A$2:$A$200,0)),"⚠ Grant ID not found"))</f>
        <v/>
      </c>
      <c r="D282" s="9" t="n"/>
      <c r="E282" s="9" t="n"/>
      <c r="F282" s="10" t="n"/>
      <c r="G282" s="9" t="n"/>
      <c r="H282" s="9" t="n"/>
      <c r="I282" s="9" t="n"/>
      <c r="J282" s="14">
        <f>IF($F282="","",$F282-TODAY())</f>
        <v/>
      </c>
      <c r="K282" s="13">
        <f>IF($F282="","",IF(OR($I282="Submitted",$I282="Accepted",$I282="N/A"),"Done",IF($J282&lt;0,"Overdue",IF($J282&lt;=7,"Due ≤7 days",IF($J282&lt;=14,"Due ≤14 days",IF($J282&lt;=30,"Due ≤30 days","Scheduled"))))))</f>
        <v/>
      </c>
      <c r="L282" s="10" t="n"/>
      <c r="M282" s="9" t="n"/>
    </row>
    <row r="283">
      <c r="A283" s="9" t="n"/>
      <c r="B283" s="9" t="n"/>
      <c r="C283" s="9">
        <f>IF($B283="","",IFERROR(INDEX(Grants!$B$2:$B$200,MATCH($B283,Grants!$A$2:$A$200,0)),"⚠ Grant ID not found"))</f>
        <v/>
      </c>
      <c r="D283" s="9" t="n"/>
      <c r="E283" s="9" t="n"/>
      <c r="F283" s="10" t="n"/>
      <c r="G283" s="9" t="n"/>
      <c r="H283" s="9" t="n"/>
      <c r="I283" s="9" t="n"/>
      <c r="J283" s="14">
        <f>IF($F283="","",$F283-TODAY())</f>
        <v/>
      </c>
      <c r="K283" s="13">
        <f>IF($F283="","",IF(OR($I283="Submitted",$I283="Accepted",$I283="N/A"),"Done",IF($J283&lt;0,"Overdue",IF($J283&lt;=7,"Due ≤7 days",IF($J283&lt;=14,"Due ≤14 days",IF($J283&lt;=30,"Due ≤30 days","Scheduled"))))))</f>
        <v/>
      </c>
      <c r="L283" s="10" t="n"/>
      <c r="M283" s="9" t="n"/>
    </row>
    <row r="284">
      <c r="A284" s="9" t="n"/>
      <c r="B284" s="9" t="n"/>
      <c r="C284" s="9">
        <f>IF($B284="","",IFERROR(INDEX(Grants!$B$2:$B$200,MATCH($B284,Grants!$A$2:$A$200,0)),"⚠ Grant ID not found"))</f>
        <v/>
      </c>
      <c r="D284" s="9" t="n"/>
      <c r="E284" s="9" t="n"/>
      <c r="F284" s="10" t="n"/>
      <c r="G284" s="9" t="n"/>
      <c r="H284" s="9" t="n"/>
      <c r="I284" s="9" t="n"/>
      <c r="J284" s="14">
        <f>IF($F284="","",$F284-TODAY())</f>
        <v/>
      </c>
      <c r="K284" s="13">
        <f>IF($F284="","",IF(OR($I284="Submitted",$I284="Accepted",$I284="N/A"),"Done",IF($J284&lt;0,"Overdue",IF($J284&lt;=7,"Due ≤7 days",IF($J284&lt;=14,"Due ≤14 days",IF($J284&lt;=30,"Due ≤30 days","Scheduled"))))))</f>
        <v/>
      </c>
      <c r="L284" s="10" t="n"/>
      <c r="M284" s="9" t="n"/>
    </row>
    <row r="285">
      <c r="A285" s="9" t="n"/>
      <c r="B285" s="9" t="n"/>
      <c r="C285" s="9">
        <f>IF($B285="","",IFERROR(INDEX(Grants!$B$2:$B$200,MATCH($B285,Grants!$A$2:$A$200,0)),"⚠ Grant ID not found"))</f>
        <v/>
      </c>
      <c r="D285" s="9" t="n"/>
      <c r="E285" s="9" t="n"/>
      <c r="F285" s="10" t="n"/>
      <c r="G285" s="9" t="n"/>
      <c r="H285" s="9" t="n"/>
      <c r="I285" s="9" t="n"/>
      <c r="J285" s="14">
        <f>IF($F285="","",$F285-TODAY())</f>
        <v/>
      </c>
      <c r="K285" s="13">
        <f>IF($F285="","",IF(OR($I285="Submitted",$I285="Accepted",$I285="N/A"),"Done",IF($J285&lt;0,"Overdue",IF($J285&lt;=7,"Due ≤7 days",IF($J285&lt;=14,"Due ≤14 days",IF($J285&lt;=30,"Due ≤30 days","Scheduled"))))))</f>
        <v/>
      </c>
      <c r="L285" s="10" t="n"/>
      <c r="M285" s="9" t="n"/>
    </row>
    <row r="286">
      <c r="A286" s="9" t="n"/>
      <c r="B286" s="9" t="n"/>
      <c r="C286" s="9">
        <f>IF($B286="","",IFERROR(INDEX(Grants!$B$2:$B$200,MATCH($B286,Grants!$A$2:$A$200,0)),"⚠ Grant ID not found"))</f>
        <v/>
      </c>
      <c r="D286" s="9" t="n"/>
      <c r="E286" s="9" t="n"/>
      <c r="F286" s="10" t="n"/>
      <c r="G286" s="9" t="n"/>
      <c r="H286" s="9" t="n"/>
      <c r="I286" s="9" t="n"/>
      <c r="J286" s="14">
        <f>IF($F286="","",$F286-TODAY())</f>
        <v/>
      </c>
      <c r="K286" s="13">
        <f>IF($F286="","",IF(OR($I286="Submitted",$I286="Accepted",$I286="N/A"),"Done",IF($J286&lt;0,"Overdue",IF($J286&lt;=7,"Due ≤7 days",IF($J286&lt;=14,"Due ≤14 days",IF($J286&lt;=30,"Due ≤30 days","Scheduled"))))))</f>
        <v/>
      </c>
      <c r="L286" s="10" t="n"/>
      <c r="M286" s="9" t="n"/>
    </row>
    <row r="287">
      <c r="A287" s="9" t="n"/>
      <c r="B287" s="9" t="n"/>
      <c r="C287" s="9">
        <f>IF($B287="","",IFERROR(INDEX(Grants!$B$2:$B$200,MATCH($B287,Grants!$A$2:$A$200,0)),"⚠ Grant ID not found"))</f>
        <v/>
      </c>
      <c r="D287" s="9" t="n"/>
      <c r="E287" s="9" t="n"/>
      <c r="F287" s="10" t="n"/>
      <c r="G287" s="9" t="n"/>
      <c r="H287" s="9" t="n"/>
      <c r="I287" s="9" t="n"/>
      <c r="J287" s="14">
        <f>IF($F287="","",$F287-TODAY())</f>
        <v/>
      </c>
      <c r="K287" s="13">
        <f>IF($F287="","",IF(OR($I287="Submitted",$I287="Accepted",$I287="N/A"),"Done",IF($J287&lt;0,"Overdue",IF($J287&lt;=7,"Due ≤7 days",IF($J287&lt;=14,"Due ≤14 days",IF($J287&lt;=30,"Due ≤30 days","Scheduled"))))))</f>
        <v/>
      </c>
      <c r="L287" s="10" t="n"/>
      <c r="M287" s="9" t="n"/>
    </row>
    <row r="288">
      <c r="A288" s="9" t="n"/>
      <c r="B288" s="9" t="n"/>
      <c r="C288" s="9">
        <f>IF($B288="","",IFERROR(INDEX(Grants!$B$2:$B$200,MATCH($B288,Grants!$A$2:$A$200,0)),"⚠ Grant ID not found"))</f>
        <v/>
      </c>
      <c r="D288" s="9" t="n"/>
      <c r="E288" s="9" t="n"/>
      <c r="F288" s="10" t="n"/>
      <c r="G288" s="9" t="n"/>
      <c r="H288" s="9" t="n"/>
      <c r="I288" s="9" t="n"/>
      <c r="J288" s="14">
        <f>IF($F288="","",$F288-TODAY())</f>
        <v/>
      </c>
      <c r="K288" s="13">
        <f>IF($F288="","",IF(OR($I288="Submitted",$I288="Accepted",$I288="N/A"),"Done",IF($J288&lt;0,"Overdue",IF($J288&lt;=7,"Due ≤7 days",IF($J288&lt;=14,"Due ≤14 days",IF($J288&lt;=30,"Due ≤30 days","Scheduled"))))))</f>
        <v/>
      </c>
      <c r="L288" s="10" t="n"/>
      <c r="M288" s="9" t="n"/>
    </row>
    <row r="289">
      <c r="A289" s="9" t="n"/>
      <c r="B289" s="9" t="n"/>
      <c r="C289" s="9">
        <f>IF($B289="","",IFERROR(INDEX(Grants!$B$2:$B$200,MATCH($B289,Grants!$A$2:$A$200,0)),"⚠ Grant ID not found"))</f>
        <v/>
      </c>
      <c r="D289" s="9" t="n"/>
      <c r="E289" s="9" t="n"/>
      <c r="F289" s="10" t="n"/>
      <c r="G289" s="9" t="n"/>
      <c r="H289" s="9" t="n"/>
      <c r="I289" s="9" t="n"/>
      <c r="J289" s="14">
        <f>IF($F289="","",$F289-TODAY())</f>
        <v/>
      </c>
      <c r="K289" s="13">
        <f>IF($F289="","",IF(OR($I289="Submitted",$I289="Accepted",$I289="N/A"),"Done",IF($J289&lt;0,"Overdue",IF($J289&lt;=7,"Due ≤7 days",IF($J289&lt;=14,"Due ≤14 days",IF($J289&lt;=30,"Due ≤30 days","Scheduled"))))))</f>
        <v/>
      </c>
      <c r="L289" s="10" t="n"/>
      <c r="M289" s="9" t="n"/>
    </row>
    <row r="290">
      <c r="A290" s="9" t="n"/>
      <c r="B290" s="9" t="n"/>
      <c r="C290" s="9">
        <f>IF($B290="","",IFERROR(INDEX(Grants!$B$2:$B$200,MATCH($B290,Grants!$A$2:$A$200,0)),"⚠ Grant ID not found"))</f>
        <v/>
      </c>
      <c r="D290" s="9" t="n"/>
      <c r="E290" s="9" t="n"/>
      <c r="F290" s="10" t="n"/>
      <c r="G290" s="9" t="n"/>
      <c r="H290" s="9" t="n"/>
      <c r="I290" s="9" t="n"/>
      <c r="J290" s="14">
        <f>IF($F290="","",$F290-TODAY())</f>
        <v/>
      </c>
      <c r="K290" s="13">
        <f>IF($F290="","",IF(OR($I290="Submitted",$I290="Accepted",$I290="N/A"),"Done",IF($J290&lt;0,"Overdue",IF($J290&lt;=7,"Due ≤7 days",IF($J290&lt;=14,"Due ≤14 days",IF($J290&lt;=30,"Due ≤30 days","Scheduled"))))))</f>
        <v/>
      </c>
      <c r="L290" s="10" t="n"/>
      <c r="M290" s="9" t="n"/>
    </row>
    <row r="291">
      <c r="A291" s="9" t="n"/>
      <c r="B291" s="9" t="n"/>
      <c r="C291" s="9">
        <f>IF($B291="","",IFERROR(INDEX(Grants!$B$2:$B$200,MATCH($B291,Grants!$A$2:$A$200,0)),"⚠ Grant ID not found"))</f>
        <v/>
      </c>
      <c r="D291" s="9" t="n"/>
      <c r="E291" s="9" t="n"/>
      <c r="F291" s="10" t="n"/>
      <c r="G291" s="9" t="n"/>
      <c r="H291" s="9" t="n"/>
      <c r="I291" s="9" t="n"/>
      <c r="J291" s="14">
        <f>IF($F291="","",$F291-TODAY())</f>
        <v/>
      </c>
      <c r="K291" s="13">
        <f>IF($F291="","",IF(OR($I291="Submitted",$I291="Accepted",$I291="N/A"),"Done",IF($J291&lt;0,"Overdue",IF($J291&lt;=7,"Due ≤7 days",IF($J291&lt;=14,"Due ≤14 days",IF($J291&lt;=30,"Due ≤30 days","Scheduled"))))))</f>
        <v/>
      </c>
      <c r="L291" s="10" t="n"/>
      <c r="M291" s="9" t="n"/>
    </row>
    <row r="292">
      <c r="A292" s="9" t="n"/>
      <c r="B292" s="9" t="n"/>
      <c r="C292" s="9">
        <f>IF($B292="","",IFERROR(INDEX(Grants!$B$2:$B$200,MATCH($B292,Grants!$A$2:$A$200,0)),"⚠ Grant ID not found"))</f>
        <v/>
      </c>
      <c r="D292" s="9" t="n"/>
      <c r="E292" s="9" t="n"/>
      <c r="F292" s="10" t="n"/>
      <c r="G292" s="9" t="n"/>
      <c r="H292" s="9" t="n"/>
      <c r="I292" s="9" t="n"/>
      <c r="J292" s="14">
        <f>IF($F292="","",$F292-TODAY())</f>
        <v/>
      </c>
      <c r="K292" s="13">
        <f>IF($F292="","",IF(OR($I292="Submitted",$I292="Accepted",$I292="N/A"),"Done",IF($J292&lt;0,"Overdue",IF($J292&lt;=7,"Due ≤7 days",IF($J292&lt;=14,"Due ≤14 days",IF($J292&lt;=30,"Due ≤30 days","Scheduled"))))))</f>
        <v/>
      </c>
      <c r="L292" s="10" t="n"/>
      <c r="M292" s="9" t="n"/>
    </row>
    <row r="293">
      <c r="A293" s="9" t="n"/>
      <c r="B293" s="9" t="n"/>
      <c r="C293" s="9">
        <f>IF($B293="","",IFERROR(INDEX(Grants!$B$2:$B$200,MATCH($B293,Grants!$A$2:$A$200,0)),"⚠ Grant ID not found"))</f>
        <v/>
      </c>
      <c r="D293" s="9" t="n"/>
      <c r="E293" s="9" t="n"/>
      <c r="F293" s="10" t="n"/>
      <c r="G293" s="9" t="n"/>
      <c r="H293" s="9" t="n"/>
      <c r="I293" s="9" t="n"/>
      <c r="J293" s="14">
        <f>IF($F293="","",$F293-TODAY())</f>
        <v/>
      </c>
      <c r="K293" s="13">
        <f>IF($F293="","",IF(OR($I293="Submitted",$I293="Accepted",$I293="N/A"),"Done",IF($J293&lt;0,"Overdue",IF($J293&lt;=7,"Due ≤7 days",IF($J293&lt;=14,"Due ≤14 days",IF($J293&lt;=30,"Due ≤30 days","Scheduled"))))))</f>
        <v/>
      </c>
      <c r="L293" s="10" t="n"/>
      <c r="M293" s="9" t="n"/>
    </row>
    <row r="294">
      <c r="A294" s="9" t="n"/>
      <c r="B294" s="9" t="n"/>
      <c r="C294" s="9">
        <f>IF($B294="","",IFERROR(INDEX(Grants!$B$2:$B$200,MATCH($B294,Grants!$A$2:$A$200,0)),"⚠ Grant ID not found"))</f>
        <v/>
      </c>
      <c r="D294" s="9" t="n"/>
      <c r="E294" s="9" t="n"/>
      <c r="F294" s="10" t="n"/>
      <c r="G294" s="9" t="n"/>
      <c r="H294" s="9" t="n"/>
      <c r="I294" s="9" t="n"/>
      <c r="J294" s="14">
        <f>IF($F294="","",$F294-TODAY())</f>
        <v/>
      </c>
      <c r="K294" s="13">
        <f>IF($F294="","",IF(OR($I294="Submitted",$I294="Accepted",$I294="N/A"),"Done",IF($J294&lt;0,"Overdue",IF($J294&lt;=7,"Due ≤7 days",IF($J294&lt;=14,"Due ≤14 days",IF($J294&lt;=30,"Due ≤30 days","Scheduled"))))))</f>
        <v/>
      </c>
      <c r="L294" s="10" t="n"/>
      <c r="M294" s="9" t="n"/>
    </row>
    <row r="295">
      <c r="A295" s="9" t="n"/>
      <c r="B295" s="9" t="n"/>
      <c r="C295" s="9">
        <f>IF($B295="","",IFERROR(INDEX(Grants!$B$2:$B$200,MATCH($B295,Grants!$A$2:$A$200,0)),"⚠ Grant ID not found"))</f>
        <v/>
      </c>
      <c r="D295" s="9" t="n"/>
      <c r="E295" s="9" t="n"/>
      <c r="F295" s="10" t="n"/>
      <c r="G295" s="9" t="n"/>
      <c r="H295" s="9" t="n"/>
      <c r="I295" s="9" t="n"/>
      <c r="J295" s="14">
        <f>IF($F295="","",$F295-TODAY())</f>
        <v/>
      </c>
      <c r="K295" s="13">
        <f>IF($F295="","",IF(OR($I295="Submitted",$I295="Accepted",$I295="N/A"),"Done",IF($J295&lt;0,"Overdue",IF($J295&lt;=7,"Due ≤7 days",IF($J295&lt;=14,"Due ≤14 days",IF($J295&lt;=30,"Due ≤30 days","Scheduled"))))))</f>
        <v/>
      </c>
      <c r="L295" s="10" t="n"/>
      <c r="M295" s="9" t="n"/>
    </row>
    <row r="296">
      <c r="A296" s="9" t="n"/>
      <c r="B296" s="9" t="n"/>
      <c r="C296" s="9">
        <f>IF($B296="","",IFERROR(INDEX(Grants!$B$2:$B$200,MATCH($B296,Grants!$A$2:$A$200,0)),"⚠ Grant ID not found"))</f>
        <v/>
      </c>
      <c r="D296" s="9" t="n"/>
      <c r="E296" s="9" t="n"/>
      <c r="F296" s="10" t="n"/>
      <c r="G296" s="9" t="n"/>
      <c r="H296" s="9" t="n"/>
      <c r="I296" s="9" t="n"/>
      <c r="J296" s="14">
        <f>IF($F296="","",$F296-TODAY())</f>
        <v/>
      </c>
      <c r="K296" s="13">
        <f>IF($F296="","",IF(OR($I296="Submitted",$I296="Accepted",$I296="N/A"),"Done",IF($J296&lt;0,"Overdue",IF($J296&lt;=7,"Due ≤7 days",IF($J296&lt;=14,"Due ≤14 days",IF($J296&lt;=30,"Due ≤30 days","Scheduled"))))))</f>
        <v/>
      </c>
      <c r="L296" s="10" t="n"/>
      <c r="M296" s="9" t="n"/>
    </row>
    <row r="297">
      <c r="A297" s="9" t="n"/>
      <c r="B297" s="9" t="n"/>
      <c r="C297" s="9">
        <f>IF($B297="","",IFERROR(INDEX(Grants!$B$2:$B$200,MATCH($B297,Grants!$A$2:$A$200,0)),"⚠ Grant ID not found"))</f>
        <v/>
      </c>
      <c r="D297" s="9" t="n"/>
      <c r="E297" s="9" t="n"/>
      <c r="F297" s="10" t="n"/>
      <c r="G297" s="9" t="n"/>
      <c r="H297" s="9" t="n"/>
      <c r="I297" s="9" t="n"/>
      <c r="J297" s="14">
        <f>IF($F297="","",$F297-TODAY())</f>
        <v/>
      </c>
      <c r="K297" s="13">
        <f>IF($F297="","",IF(OR($I297="Submitted",$I297="Accepted",$I297="N/A"),"Done",IF($J297&lt;0,"Overdue",IF($J297&lt;=7,"Due ≤7 days",IF($J297&lt;=14,"Due ≤14 days",IF($J297&lt;=30,"Due ≤30 days","Scheduled"))))))</f>
        <v/>
      </c>
      <c r="L297" s="10" t="n"/>
      <c r="M297" s="9" t="n"/>
    </row>
    <row r="298">
      <c r="A298" s="9" t="n"/>
      <c r="B298" s="9" t="n"/>
      <c r="C298" s="9">
        <f>IF($B298="","",IFERROR(INDEX(Grants!$B$2:$B$200,MATCH($B298,Grants!$A$2:$A$200,0)),"⚠ Grant ID not found"))</f>
        <v/>
      </c>
      <c r="D298" s="9" t="n"/>
      <c r="E298" s="9" t="n"/>
      <c r="F298" s="10" t="n"/>
      <c r="G298" s="9" t="n"/>
      <c r="H298" s="9" t="n"/>
      <c r="I298" s="9" t="n"/>
      <c r="J298" s="14">
        <f>IF($F298="","",$F298-TODAY())</f>
        <v/>
      </c>
      <c r="K298" s="13">
        <f>IF($F298="","",IF(OR($I298="Submitted",$I298="Accepted",$I298="N/A"),"Done",IF($J298&lt;0,"Overdue",IF($J298&lt;=7,"Due ≤7 days",IF($J298&lt;=14,"Due ≤14 days",IF($J298&lt;=30,"Due ≤30 days","Scheduled"))))))</f>
        <v/>
      </c>
      <c r="L298" s="10" t="n"/>
      <c r="M298" s="9" t="n"/>
    </row>
    <row r="299">
      <c r="A299" s="9" t="n"/>
      <c r="B299" s="9" t="n"/>
      <c r="C299" s="9">
        <f>IF($B299="","",IFERROR(INDEX(Grants!$B$2:$B$200,MATCH($B299,Grants!$A$2:$A$200,0)),"⚠ Grant ID not found"))</f>
        <v/>
      </c>
      <c r="D299" s="9" t="n"/>
      <c r="E299" s="9" t="n"/>
      <c r="F299" s="10" t="n"/>
      <c r="G299" s="9" t="n"/>
      <c r="H299" s="9" t="n"/>
      <c r="I299" s="9" t="n"/>
      <c r="J299" s="14">
        <f>IF($F299="","",$F299-TODAY())</f>
        <v/>
      </c>
      <c r="K299" s="13">
        <f>IF($F299="","",IF(OR($I299="Submitted",$I299="Accepted",$I299="N/A"),"Done",IF($J299&lt;0,"Overdue",IF($J299&lt;=7,"Due ≤7 days",IF($J299&lt;=14,"Due ≤14 days",IF($J299&lt;=30,"Due ≤30 days","Scheduled"))))))</f>
        <v/>
      </c>
      <c r="L299" s="10" t="n"/>
      <c r="M299" s="9" t="n"/>
    </row>
    <row r="300">
      <c r="A300" s="9" t="n"/>
      <c r="B300" s="9" t="n"/>
      <c r="C300" s="9">
        <f>IF($B300="","",IFERROR(INDEX(Grants!$B$2:$B$200,MATCH($B300,Grants!$A$2:$A$200,0)),"⚠ Grant ID not found"))</f>
        <v/>
      </c>
      <c r="D300" s="9" t="n"/>
      <c r="E300" s="9" t="n"/>
      <c r="F300" s="10" t="n"/>
      <c r="G300" s="9" t="n"/>
      <c r="H300" s="9" t="n"/>
      <c r="I300" s="9" t="n"/>
      <c r="J300" s="14">
        <f>IF($F300="","",$F300-TODAY())</f>
        <v/>
      </c>
      <c r="K300" s="13">
        <f>IF($F300="","",IF(OR($I300="Submitted",$I300="Accepted",$I300="N/A"),"Done",IF($J300&lt;0,"Overdue",IF($J300&lt;=7,"Due ≤7 days",IF($J300&lt;=14,"Due ≤14 days",IF($J300&lt;=30,"Due ≤30 days","Scheduled"))))))</f>
        <v/>
      </c>
      <c r="L300" s="10" t="n"/>
      <c r="M300" s="9" t="n"/>
    </row>
    <row r="301">
      <c r="A301" s="9" t="n"/>
      <c r="B301" s="9" t="n"/>
      <c r="C301" s="9">
        <f>IF($B301="","",IFERROR(INDEX(Grants!$B$2:$B$200,MATCH($B301,Grants!$A$2:$A$200,0)),"⚠ Grant ID not found"))</f>
        <v/>
      </c>
      <c r="D301" s="9" t="n"/>
      <c r="E301" s="9" t="n"/>
      <c r="F301" s="10" t="n"/>
      <c r="G301" s="9" t="n"/>
      <c r="H301" s="9" t="n"/>
      <c r="I301" s="9" t="n"/>
      <c r="J301" s="14">
        <f>IF($F301="","",$F301-TODAY())</f>
        <v/>
      </c>
      <c r="K301" s="13">
        <f>IF($F301="","",IF(OR($I301="Submitted",$I301="Accepted",$I301="N/A"),"Done",IF($J301&lt;0,"Overdue",IF($J301&lt;=7,"Due ≤7 days",IF($J301&lt;=14,"Due ≤14 days",IF($J301&lt;=30,"Due ≤30 days","Scheduled"))))))</f>
        <v/>
      </c>
      <c r="L301" s="10" t="n"/>
      <c r="M301" s="9" t="n"/>
    </row>
    <row r="302">
      <c r="A302" s="9" t="n"/>
      <c r="B302" s="9" t="n"/>
      <c r="C302" s="9">
        <f>IF($B302="","",IFERROR(INDEX(Grants!$B$2:$B$200,MATCH($B302,Grants!$A$2:$A$200,0)),"⚠ Grant ID not found"))</f>
        <v/>
      </c>
      <c r="D302" s="9" t="n"/>
      <c r="E302" s="9" t="n"/>
      <c r="F302" s="10" t="n"/>
      <c r="G302" s="9" t="n"/>
      <c r="H302" s="9" t="n"/>
      <c r="I302" s="9" t="n"/>
      <c r="J302" s="14">
        <f>IF($F302="","",$F302-TODAY())</f>
        <v/>
      </c>
      <c r="K302" s="13">
        <f>IF($F302="","",IF(OR($I302="Submitted",$I302="Accepted",$I302="N/A"),"Done",IF($J302&lt;0,"Overdue",IF($J302&lt;=7,"Due ≤7 days",IF($J302&lt;=14,"Due ≤14 days",IF($J302&lt;=30,"Due ≤30 days","Scheduled"))))))</f>
        <v/>
      </c>
      <c r="L302" s="10" t="n"/>
      <c r="M302" s="9" t="n"/>
    </row>
    <row r="303">
      <c r="A303" s="9" t="n"/>
      <c r="B303" s="9" t="n"/>
      <c r="C303" s="9">
        <f>IF($B303="","",IFERROR(INDEX(Grants!$B$2:$B$200,MATCH($B303,Grants!$A$2:$A$200,0)),"⚠ Grant ID not found"))</f>
        <v/>
      </c>
      <c r="D303" s="9" t="n"/>
      <c r="E303" s="9" t="n"/>
      <c r="F303" s="10" t="n"/>
      <c r="G303" s="9" t="n"/>
      <c r="H303" s="9" t="n"/>
      <c r="I303" s="9" t="n"/>
      <c r="J303" s="14">
        <f>IF($F303="","",$F303-TODAY())</f>
        <v/>
      </c>
      <c r="K303" s="13">
        <f>IF($F303="","",IF(OR($I303="Submitted",$I303="Accepted",$I303="N/A"),"Done",IF($J303&lt;0,"Overdue",IF($J303&lt;=7,"Due ≤7 days",IF($J303&lt;=14,"Due ≤14 days",IF($J303&lt;=30,"Due ≤30 days","Scheduled"))))))</f>
        <v/>
      </c>
      <c r="L303" s="10" t="n"/>
      <c r="M303" s="9" t="n"/>
    </row>
    <row r="304">
      <c r="A304" s="9" t="n"/>
      <c r="B304" s="9" t="n"/>
      <c r="C304" s="9">
        <f>IF($B304="","",IFERROR(INDEX(Grants!$B$2:$B$200,MATCH($B304,Grants!$A$2:$A$200,0)),"⚠ Grant ID not found"))</f>
        <v/>
      </c>
      <c r="D304" s="9" t="n"/>
      <c r="E304" s="9" t="n"/>
      <c r="F304" s="10" t="n"/>
      <c r="G304" s="9" t="n"/>
      <c r="H304" s="9" t="n"/>
      <c r="I304" s="9" t="n"/>
      <c r="J304" s="14">
        <f>IF($F304="","",$F304-TODAY())</f>
        <v/>
      </c>
      <c r="K304" s="13">
        <f>IF($F304="","",IF(OR($I304="Submitted",$I304="Accepted",$I304="N/A"),"Done",IF($J304&lt;0,"Overdue",IF($J304&lt;=7,"Due ≤7 days",IF($J304&lt;=14,"Due ≤14 days",IF($J304&lt;=30,"Due ≤30 days","Scheduled"))))))</f>
        <v/>
      </c>
      <c r="L304" s="10" t="n"/>
      <c r="M304" s="9" t="n"/>
    </row>
    <row r="305">
      <c r="A305" s="9" t="n"/>
      <c r="B305" s="9" t="n"/>
      <c r="C305" s="9">
        <f>IF($B305="","",IFERROR(INDEX(Grants!$B$2:$B$200,MATCH($B305,Grants!$A$2:$A$200,0)),"⚠ Grant ID not found"))</f>
        <v/>
      </c>
      <c r="D305" s="9" t="n"/>
      <c r="E305" s="9" t="n"/>
      <c r="F305" s="10" t="n"/>
      <c r="G305" s="9" t="n"/>
      <c r="H305" s="9" t="n"/>
      <c r="I305" s="9" t="n"/>
      <c r="J305" s="14">
        <f>IF($F305="","",$F305-TODAY())</f>
        <v/>
      </c>
      <c r="K305" s="13">
        <f>IF($F305="","",IF(OR($I305="Submitted",$I305="Accepted",$I305="N/A"),"Done",IF($J305&lt;0,"Overdue",IF($J305&lt;=7,"Due ≤7 days",IF($J305&lt;=14,"Due ≤14 days",IF($J305&lt;=30,"Due ≤30 days","Scheduled"))))))</f>
        <v/>
      </c>
      <c r="L305" s="10" t="n"/>
      <c r="M305" s="9" t="n"/>
    </row>
    <row r="306">
      <c r="A306" s="9" t="n"/>
      <c r="B306" s="9" t="n"/>
      <c r="C306" s="9">
        <f>IF($B306="","",IFERROR(INDEX(Grants!$B$2:$B$200,MATCH($B306,Grants!$A$2:$A$200,0)),"⚠ Grant ID not found"))</f>
        <v/>
      </c>
      <c r="D306" s="9" t="n"/>
      <c r="E306" s="9" t="n"/>
      <c r="F306" s="10" t="n"/>
      <c r="G306" s="9" t="n"/>
      <c r="H306" s="9" t="n"/>
      <c r="I306" s="9" t="n"/>
      <c r="J306" s="14">
        <f>IF($F306="","",$F306-TODAY())</f>
        <v/>
      </c>
      <c r="K306" s="13">
        <f>IF($F306="","",IF(OR($I306="Submitted",$I306="Accepted",$I306="N/A"),"Done",IF($J306&lt;0,"Overdue",IF($J306&lt;=7,"Due ≤7 days",IF($J306&lt;=14,"Due ≤14 days",IF($J306&lt;=30,"Due ≤30 days","Scheduled"))))))</f>
        <v/>
      </c>
      <c r="L306" s="10" t="n"/>
      <c r="M306" s="9" t="n"/>
    </row>
    <row r="307">
      <c r="A307" s="9" t="n"/>
      <c r="B307" s="9" t="n"/>
      <c r="C307" s="9">
        <f>IF($B307="","",IFERROR(INDEX(Grants!$B$2:$B$200,MATCH($B307,Grants!$A$2:$A$200,0)),"⚠ Grant ID not found"))</f>
        <v/>
      </c>
      <c r="D307" s="9" t="n"/>
      <c r="E307" s="9" t="n"/>
      <c r="F307" s="10" t="n"/>
      <c r="G307" s="9" t="n"/>
      <c r="H307" s="9" t="n"/>
      <c r="I307" s="9" t="n"/>
      <c r="J307" s="14">
        <f>IF($F307="","",$F307-TODAY())</f>
        <v/>
      </c>
      <c r="K307" s="13">
        <f>IF($F307="","",IF(OR($I307="Submitted",$I307="Accepted",$I307="N/A"),"Done",IF($J307&lt;0,"Overdue",IF($J307&lt;=7,"Due ≤7 days",IF($J307&lt;=14,"Due ≤14 days",IF($J307&lt;=30,"Due ≤30 days","Scheduled"))))))</f>
        <v/>
      </c>
      <c r="L307" s="10" t="n"/>
      <c r="M307" s="9" t="n"/>
    </row>
    <row r="308">
      <c r="A308" s="9" t="n"/>
      <c r="B308" s="9" t="n"/>
      <c r="C308" s="9">
        <f>IF($B308="","",IFERROR(INDEX(Grants!$B$2:$B$200,MATCH($B308,Grants!$A$2:$A$200,0)),"⚠ Grant ID not found"))</f>
        <v/>
      </c>
      <c r="D308" s="9" t="n"/>
      <c r="E308" s="9" t="n"/>
      <c r="F308" s="10" t="n"/>
      <c r="G308" s="9" t="n"/>
      <c r="H308" s="9" t="n"/>
      <c r="I308" s="9" t="n"/>
      <c r="J308" s="14">
        <f>IF($F308="","",$F308-TODAY())</f>
        <v/>
      </c>
      <c r="K308" s="13">
        <f>IF($F308="","",IF(OR($I308="Submitted",$I308="Accepted",$I308="N/A"),"Done",IF($J308&lt;0,"Overdue",IF($J308&lt;=7,"Due ≤7 days",IF($J308&lt;=14,"Due ≤14 days",IF($J308&lt;=30,"Due ≤30 days","Scheduled"))))))</f>
        <v/>
      </c>
      <c r="L308" s="10" t="n"/>
      <c r="M308" s="9" t="n"/>
    </row>
    <row r="309">
      <c r="A309" s="9" t="n"/>
      <c r="B309" s="9" t="n"/>
      <c r="C309" s="9">
        <f>IF($B309="","",IFERROR(INDEX(Grants!$B$2:$B$200,MATCH($B309,Grants!$A$2:$A$200,0)),"⚠ Grant ID not found"))</f>
        <v/>
      </c>
      <c r="D309" s="9" t="n"/>
      <c r="E309" s="9" t="n"/>
      <c r="F309" s="10" t="n"/>
      <c r="G309" s="9" t="n"/>
      <c r="H309" s="9" t="n"/>
      <c r="I309" s="9" t="n"/>
      <c r="J309" s="14">
        <f>IF($F309="","",$F309-TODAY())</f>
        <v/>
      </c>
      <c r="K309" s="13">
        <f>IF($F309="","",IF(OR($I309="Submitted",$I309="Accepted",$I309="N/A"),"Done",IF($J309&lt;0,"Overdue",IF($J309&lt;=7,"Due ≤7 days",IF($J309&lt;=14,"Due ≤14 days",IF($J309&lt;=30,"Due ≤30 days","Scheduled"))))))</f>
        <v/>
      </c>
      <c r="L309" s="10" t="n"/>
      <c r="M309" s="9" t="n"/>
    </row>
    <row r="310">
      <c r="A310" s="9" t="n"/>
      <c r="B310" s="9" t="n"/>
      <c r="C310" s="9">
        <f>IF($B310="","",IFERROR(INDEX(Grants!$B$2:$B$200,MATCH($B310,Grants!$A$2:$A$200,0)),"⚠ Grant ID not found"))</f>
        <v/>
      </c>
      <c r="D310" s="9" t="n"/>
      <c r="E310" s="9" t="n"/>
      <c r="F310" s="10" t="n"/>
      <c r="G310" s="9" t="n"/>
      <c r="H310" s="9" t="n"/>
      <c r="I310" s="9" t="n"/>
      <c r="J310" s="14">
        <f>IF($F310="","",$F310-TODAY())</f>
        <v/>
      </c>
      <c r="K310" s="13">
        <f>IF($F310="","",IF(OR($I310="Submitted",$I310="Accepted",$I310="N/A"),"Done",IF($J310&lt;0,"Overdue",IF($J310&lt;=7,"Due ≤7 days",IF($J310&lt;=14,"Due ≤14 days",IF($J310&lt;=30,"Due ≤30 days","Scheduled"))))))</f>
        <v/>
      </c>
      <c r="L310" s="10" t="n"/>
      <c r="M310" s="9" t="n"/>
    </row>
    <row r="311">
      <c r="A311" s="9" t="n"/>
      <c r="B311" s="9" t="n"/>
      <c r="C311" s="9">
        <f>IF($B311="","",IFERROR(INDEX(Grants!$B$2:$B$200,MATCH($B311,Grants!$A$2:$A$200,0)),"⚠ Grant ID not found"))</f>
        <v/>
      </c>
      <c r="D311" s="9" t="n"/>
      <c r="E311" s="9" t="n"/>
      <c r="F311" s="10" t="n"/>
      <c r="G311" s="9" t="n"/>
      <c r="H311" s="9" t="n"/>
      <c r="I311" s="9" t="n"/>
      <c r="J311" s="14">
        <f>IF($F311="","",$F311-TODAY())</f>
        <v/>
      </c>
      <c r="K311" s="13">
        <f>IF($F311="","",IF(OR($I311="Submitted",$I311="Accepted",$I311="N/A"),"Done",IF($J311&lt;0,"Overdue",IF($J311&lt;=7,"Due ≤7 days",IF($J311&lt;=14,"Due ≤14 days",IF($J311&lt;=30,"Due ≤30 days","Scheduled"))))))</f>
        <v/>
      </c>
      <c r="L311" s="10" t="n"/>
      <c r="M311" s="9" t="n"/>
    </row>
    <row r="312">
      <c r="A312" s="9" t="n"/>
      <c r="B312" s="9" t="n"/>
      <c r="C312" s="9">
        <f>IF($B312="","",IFERROR(INDEX(Grants!$B$2:$B$200,MATCH($B312,Grants!$A$2:$A$200,0)),"⚠ Grant ID not found"))</f>
        <v/>
      </c>
      <c r="D312" s="9" t="n"/>
      <c r="E312" s="9" t="n"/>
      <c r="F312" s="10" t="n"/>
      <c r="G312" s="9" t="n"/>
      <c r="H312" s="9" t="n"/>
      <c r="I312" s="9" t="n"/>
      <c r="J312" s="14">
        <f>IF($F312="","",$F312-TODAY())</f>
        <v/>
      </c>
      <c r="K312" s="13">
        <f>IF($F312="","",IF(OR($I312="Submitted",$I312="Accepted",$I312="N/A"),"Done",IF($J312&lt;0,"Overdue",IF($J312&lt;=7,"Due ≤7 days",IF($J312&lt;=14,"Due ≤14 days",IF($J312&lt;=30,"Due ≤30 days","Scheduled"))))))</f>
        <v/>
      </c>
      <c r="L312" s="10" t="n"/>
      <c r="M312" s="9" t="n"/>
    </row>
    <row r="313">
      <c r="A313" s="9" t="n"/>
      <c r="B313" s="9" t="n"/>
      <c r="C313" s="9">
        <f>IF($B313="","",IFERROR(INDEX(Grants!$B$2:$B$200,MATCH($B313,Grants!$A$2:$A$200,0)),"⚠ Grant ID not found"))</f>
        <v/>
      </c>
      <c r="D313" s="9" t="n"/>
      <c r="E313" s="9" t="n"/>
      <c r="F313" s="10" t="n"/>
      <c r="G313" s="9" t="n"/>
      <c r="H313" s="9" t="n"/>
      <c r="I313" s="9" t="n"/>
      <c r="J313" s="14">
        <f>IF($F313="","",$F313-TODAY())</f>
        <v/>
      </c>
      <c r="K313" s="13">
        <f>IF($F313="","",IF(OR($I313="Submitted",$I313="Accepted",$I313="N/A"),"Done",IF($J313&lt;0,"Overdue",IF($J313&lt;=7,"Due ≤7 days",IF($J313&lt;=14,"Due ≤14 days",IF($J313&lt;=30,"Due ≤30 days","Scheduled"))))))</f>
        <v/>
      </c>
      <c r="L313" s="10" t="n"/>
      <c r="M313" s="9" t="n"/>
    </row>
    <row r="314">
      <c r="A314" s="9" t="n"/>
      <c r="B314" s="9" t="n"/>
      <c r="C314" s="9">
        <f>IF($B314="","",IFERROR(INDEX(Grants!$B$2:$B$200,MATCH($B314,Grants!$A$2:$A$200,0)),"⚠ Grant ID not found"))</f>
        <v/>
      </c>
      <c r="D314" s="9" t="n"/>
      <c r="E314" s="9" t="n"/>
      <c r="F314" s="10" t="n"/>
      <c r="G314" s="9" t="n"/>
      <c r="H314" s="9" t="n"/>
      <c r="I314" s="9" t="n"/>
      <c r="J314" s="14">
        <f>IF($F314="","",$F314-TODAY())</f>
        <v/>
      </c>
      <c r="K314" s="13">
        <f>IF($F314="","",IF(OR($I314="Submitted",$I314="Accepted",$I314="N/A"),"Done",IF($J314&lt;0,"Overdue",IF($J314&lt;=7,"Due ≤7 days",IF($J314&lt;=14,"Due ≤14 days",IF($J314&lt;=30,"Due ≤30 days","Scheduled"))))))</f>
        <v/>
      </c>
      <c r="L314" s="10" t="n"/>
      <c r="M314" s="9" t="n"/>
    </row>
    <row r="315">
      <c r="A315" s="9" t="n"/>
      <c r="B315" s="9" t="n"/>
      <c r="C315" s="9">
        <f>IF($B315="","",IFERROR(INDEX(Grants!$B$2:$B$200,MATCH($B315,Grants!$A$2:$A$200,0)),"⚠ Grant ID not found"))</f>
        <v/>
      </c>
      <c r="D315" s="9" t="n"/>
      <c r="E315" s="9" t="n"/>
      <c r="F315" s="10" t="n"/>
      <c r="G315" s="9" t="n"/>
      <c r="H315" s="9" t="n"/>
      <c r="I315" s="9" t="n"/>
      <c r="J315" s="14">
        <f>IF($F315="","",$F315-TODAY())</f>
        <v/>
      </c>
      <c r="K315" s="13">
        <f>IF($F315="","",IF(OR($I315="Submitted",$I315="Accepted",$I315="N/A"),"Done",IF($J315&lt;0,"Overdue",IF($J315&lt;=7,"Due ≤7 days",IF($J315&lt;=14,"Due ≤14 days",IF($J315&lt;=30,"Due ≤30 days","Scheduled"))))))</f>
        <v/>
      </c>
      <c r="L315" s="10" t="n"/>
      <c r="M315" s="9" t="n"/>
    </row>
    <row r="316">
      <c r="A316" s="9" t="n"/>
      <c r="B316" s="9" t="n"/>
      <c r="C316" s="9">
        <f>IF($B316="","",IFERROR(INDEX(Grants!$B$2:$B$200,MATCH($B316,Grants!$A$2:$A$200,0)),"⚠ Grant ID not found"))</f>
        <v/>
      </c>
      <c r="D316" s="9" t="n"/>
      <c r="E316" s="9" t="n"/>
      <c r="F316" s="10" t="n"/>
      <c r="G316" s="9" t="n"/>
      <c r="H316" s="9" t="n"/>
      <c r="I316" s="9" t="n"/>
      <c r="J316" s="14">
        <f>IF($F316="","",$F316-TODAY())</f>
        <v/>
      </c>
      <c r="K316" s="13">
        <f>IF($F316="","",IF(OR($I316="Submitted",$I316="Accepted",$I316="N/A"),"Done",IF($J316&lt;0,"Overdue",IF($J316&lt;=7,"Due ≤7 days",IF($J316&lt;=14,"Due ≤14 days",IF($J316&lt;=30,"Due ≤30 days","Scheduled"))))))</f>
        <v/>
      </c>
      <c r="L316" s="10" t="n"/>
      <c r="M316" s="9" t="n"/>
    </row>
    <row r="317">
      <c r="A317" s="9" t="n"/>
      <c r="B317" s="9" t="n"/>
      <c r="C317" s="9">
        <f>IF($B317="","",IFERROR(INDEX(Grants!$B$2:$B$200,MATCH($B317,Grants!$A$2:$A$200,0)),"⚠ Grant ID not found"))</f>
        <v/>
      </c>
      <c r="D317" s="9" t="n"/>
      <c r="E317" s="9" t="n"/>
      <c r="F317" s="10" t="n"/>
      <c r="G317" s="9" t="n"/>
      <c r="H317" s="9" t="n"/>
      <c r="I317" s="9" t="n"/>
      <c r="J317" s="14">
        <f>IF($F317="","",$F317-TODAY())</f>
        <v/>
      </c>
      <c r="K317" s="13">
        <f>IF($F317="","",IF(OR($I317="Submitted",$I317="Accepted",$I317="N/A"),"Done",IF($J317&lt;0,"Overdue",IF($J317&lt;=7,"Due ≤7 days",IF($J317&lt;=14,"Due ≤14 days",IF($J317&lt;=30,"Due ≤30 days","Scheduled"))))))</f>
        <v/>
      </c>
      <c r="L317" s="10" t="n"/>
      <c r="M317" s="9" t="n"/>
    </row>
    <row r="318">
      <c r="A318" s="9" t="n"/>
      <c r="B318" s="9" t="n"/>
      <c r="C318" s="9">
        <f>IF($B318="","",IFERROR(INDEX(Grants!$B$2:$B$200,MATCH($B318,Grants!$A$2:$A$200,0)),"⚠ Grant ID not found"))</f>
        <v/>
      </c>
      <c r="D318" s="9" t="n"/>
      <c r="E318" s="9" t="n"/>
      <c r="F318" s="10" t="n"/>
      <c r="G318" s="9" t="n"/>
      <c r="H318" s="9" t="n"/>
      <c r="I318" s="9" t="n"/>
      <c r="J318" s="14">
        <f>IF($F318="","",$F318-TODAY())</f>
        <v/>
      </c>
      <c r="K318" s="13">
        <f>IF($F318="","",IF(OR($I318="Submitted",$I318="Accepted",$I318="N/A"),"Done",IF($J318&lt;0,"Overdue",IF($J318&lt;=7,"Due ≤7 days",IF($J318&lt;=14,"Due ≤14 days",IF($J318&lt;=30,"Due ≤30 days","Scheduled"))))))</f>
        <v/>
      </c>
      <c r="L318" s="10" t="n"/>
      <c r="M318" s="9" t="n"/>
    </row>
    <row r="319">
      <c r="A319" s="9" t="n"/>
      <c r="B319" s="9" t="n"/>
      <c r="C319" s="9">
        <f>IF($B319="","",IFERROR(INDEX(Grants!$B$2:$B$200,MATCH($B319,Grants!$A$2:$A$200,0)),"⚠ Grant ID not found"))</f>
        <v/>
      </c>
      <c r="D319" s="9" t="n"/>
      <c r="E319" s="9" t="n"/>
      <c r="F319" s="10" t="n"/>
      <c r="G319" s="9" t="n"/>
      <c r="H319" s="9" t="n"/>
      <c r="I319" s="9" t="n"/>
      <c r="J319" s="14">
        <f>IF($F319="","",$F319-TODAY())</f>
        <v/>
      </c>
      <c r="K319" s="13">
        <f>IF($F319="","",IF(OR($I319="Submitted",$I319="Accepted",$I319="N/A"),"Done",IF($J319&lt;0,"Overdue",IF($J319&lt;=7,"Due ≤7 days",IF($J319&lt;=14,"Due ≤14 days",IF($J319&lt;=30,"Due ≤30 days","Scheduled"))))))</f>
        <v/>
      </c>
      <c r="L319" s="10" t="n"/>
      <c r="M319" s="9" t="n"/>
    </row>
    <row r="320">
      <c r="A320" s="9" t="n"/>
      <c r="B320" s="9" t="n"/>
      <c r="C320" s="9">
        <f>IF($B320="","",IFERROR(INDEX(Grants!$B$2:$B$200,MATCH($B320,Grants!$A$2:$A$200,0)),"⚠ Grant ID not found"))</f>
        <v/>
      </c>
      <c r="D320" s="9" t="n"/>
      <c r="E320" s="9" t="n"/>
      <c r="F320" s="10" t="n"/>
      <c r="G320" s="9" t="n"/>
      <c r="H320" s="9" t="n"/>
      <c r="I320" s="9" t="n"/>
      <c r="J320" s="14">
        <f>IF($F320="","",$F320-TODAY())</f>
        <v/>
      </c>
      <c r="K320" s="13">
        <f>IF($F320="","",IF(OR($I320="Submitted",$I320="Accepted",$I320="N/A"),"Done",IF($J320&lt;0,"Overdue",IF($J320&lt;=7,"Due ≤7 days",IF($J320&lt;=14,"Due ≤14 days",IF($J320&lt;=30,"Due ≤30 days","Scheduled"))))))</f>
        <v/>
      </c>
      <c r="L320" s="10" t="n"/>
      <c r="M320" s="9" t="n"/>
    </row>
    <row r="321">
      <c r="A321" s="9" t="n"/>
      <c r="B321" s="9" t="n"/>
      <c r="C321" s="9">
        <f>IF($B321="","",IFERROR(INDEX(Grants!$B$2:$B$200,MATCH($B321,Grants!$A$2:$A$200,0)),"⚠ Grant ID not found"))</f>
        <v/>
      </c>
      <c r="D321" s="9" t="n"/>
      <c r="E321" s="9" t="n"/>
      <c r="F321" s="10" t="n"/>
      <c r="G321" s="9" t="n"/>
      <c r="H321" s="9" t="n"/>
      <c r="I321" s="9" t="n"/>
      <c r="J321" s="14">
        <f>IF($F321="","",$F321-TODAY())</f>
        <v/>
      </c>
      <c r="K321" s="13">
        <f>IF($F321="","",IF(OR($I321="Submitted",$I321="Accepted",$I321="N/A"),"Done",IF($J321&lt;0,"Overdue",IF($J321&lt;=7,"Due ≤7 days",IF($J321&lt;=14,"Due ≤14 days",IF($J321&lt;=30,"Due ≤30 days","Scheduled"))))))</f>
        <v/>
      </c>
      <c r="L321" s="10" t="n"/>
      <c r="M321" s="9" t="n"/>
    </row>
    <row r="322">
      <c r="A322" s="9" t="n"/>
      <c r="B322" s="9" t="n"/>
      <c r="C322" s="9">
        <f>IF($B322="","",IFERROR(INDEX(Grants!$B$2:$B$200,MATCH($B322,Grants!$A$2:$A$200,0)),"⚠ Grant ID not found"))</f>
        <v/>
      </c>
      <c r="D322" s="9" t="n"/>
      <c r="E322" s="9" t="n"/>
      <c r="F322" s="10" t="n"/>
      <c r="G322" s="9" t="n"/>
      <c r="H322" s="9" t="n"/>
      <c r="I322" s="9" t="n"/>
      <c r="J322" s="14">
        <f>IF($F322="","",$F322-TODAY())</f>
        <v/>
      </c>
      <c r="K322" s="13">
        <f>IF($F322="","",IF(OR($I322="Submitted",$I322="Accepted",$I322="N/A"),"Done",IF($J322&lt;0,"Overdue",IF($J322&lt;=7,"Due ≤7 days",IF($J322&lt;=14,"Due ≤14 days",IF($J322&lt;=30,"Due ≤30 days","Scheduled"))))))</f>
        <v/>
      </c>
      <c r="L322" s="10" t="n"/>
      <c r="M322" s="9" t="n"/>
    </row>
    <row r="323">
      <c r="A323" s="9" t="n"/>
      <c r="B323" s="9" t="n"/>
      <c r="C323" s="9">
        <f>IF($B323="","",IFERROR(INDEX(Grants!$B$2:$B$200,MATCH($B323,Grants!$A$2:$A$200,0)),"⚠ Grant ID not found"))</f>
        <v/>
      </c>
      <c r="D323" s="9" t="n"/>
      <c r="E323" s="9" t="n"/>
      <c r="F323" s="10" t="n"/>
      <c r="G323" s="9" t="n"/>
      <c r="H323" s="9" t="n"/>
      <c r="I323" s="9" t="n"/>
      <c r="J323" s="14">
        <f>IF($F323="","",$F323-TODAY())</f>
        <v/>
      </c>
      <c r="K323" s="13">
        <f>IF($F323="","",IF(OR($I323="Submitted",$I323="Accepted",$I323="N/A"),"Done",IF($J323&lt;0,"Overdue",IF($J323&lt;=7,"Due ≤7 days",IF($J323&lt;=14,"Due ≤14 days",IF($J323&lt;=30,"Due ≤30 days","Scheduled"))))))</f>
        <v/>
      </c>
      <c r="L323" s="10" t="n"/>
      <c r="M323" s="9" t="n"/>
    </row>
    <row r="324">
      <c r="A324" s="9" t="n"/>
      <c r="B324" s="9" t="n"/>
      <c r="C324" s="9">
        <f>IF($B324="","",IFERROR(INDEX(Grants!$B$2:$B$200,MATCH($B324,Grants!$A$2:$A$200,0)),"⚠ Grant ID not found"))</f>
        <v/>
      </c>
      <c r="D324" s="9" t="n"/>
      <c r="E324" s="9" t="n"/>
      <c r="F324" s="10" t="n"/>
      <c r="G324" s="9" t="n"/>
      <c r="H324" s="9" t="n"/>
      <c r="I324" s="9" t="n"/>
      <c r="J324" s="14">
        <f>IF($F324="","",$F324-TODAY())</f>
        <v/>
      </c>
      <c r="K324" s="13">
        <f>IF($F324="","",IF(OR($I324="Submitted",$I324="Accepted",$I324="N/A"),"Done",IF($J324&lt;0,"Overdue",IF($J324&lt;=7,"Due ≤7 days",IF($J324&lt;=14,"Due ≤14 days",IF($J324&lt;=30,"Due ≤30 days","Scheduled"))))))</f>
        <v/>
      </c>
      <c r="L324" s="10" t="n"/>
      <c r="M324" s="9" t="n"/>
    </row>
    <row r="325">
      <c r="A325" s="9" t="n"/>
      <c r="B325" s="9" t="n"/>
      <c r="C325" s="9">
        <f>IF($B325="","",IFERROR(INDEX(Grants!$B$2:$B$200,MATCH($B325,Grants!$A$2:$A$200,0)),"⚠ Grant ID not found"))</f>
        <v/>
      </c>
      <c r="D325" s="9" t="n"/>
      <c r="E325" s="9" t="n"/>
      <c r="F325" s="10" t="n"/>
      <c r="G325" s="9" t="n"/>
      <c r="H325" s="9" t="n"/>
      <c r="I325" s="9" t="n"/>
      <c r="J325" s="14">
        <f>IF($F325="","",$F325-TODAY())</f>
        <v/>
      </c>
      <c r="K325" s="13">
        <f>IF($F325="","",IF(OR($I325="Submitted",$I325="Accepted",$I325="N/A"),"Done",IF($J325&lt;0,"Overdue",IF($J325&lt;=7,"Due ≤7 days",IF($J325&lt;=14,"Due ≤14 days",IF($J325&lt;=30,"Due ≤30 days","Scheduled"))))))</f>
        <v/>
      </c>
      <c r="L325" s="10" t="n"/>
      <c r="M325" s="9" t="n"/>
    </row>
    <row r="326">
      <c r="A326" s="9" t="n"/>
      <c r="B326" s="9" t="n"/>
      <c r="C326" s="9">
        <f>IF($B326="","",IFERROR(INDEX(Grants!$B$2:$B$200,MATCH($B326,Grants!$A$2:$A$200,0)),"⚠ Grant ID not found"))</f>
        <v/>
      </c>
      <c r="D326" s="9" t="n"/>
      <c r="E326" s="9" t="n"/>
      <c r="F326" s="10" t="n"/>
      <c r="G326" s="9" t="n"/>
      <c r="H326" s="9" t="n"/>
      <c r="I326" s="9" t="n"/>
      <c r="J326" s="14">
        <f>IF($F326="","",$F326-TODAY())</f>
        <v/>
      </c>
      <c r="K326" s="13">
        <f>IF($F326="","",IF(OR($I326="Submitted",$I326="Accepted",$I326="N/A"),"Done",IF($J326&lt;0,"Overdue",IF($J326&lt;=7,"Due ≤7 days",IF($J326&lt;=14,"Due ≤14 days",IF($J326&lt;=30,"Due ≤30 days","Scheduled"))))))</f>
        <v/>
      </c>
      <c r="L326" s="10" t="n"/>
      <c r="M326" s="9" t="n"/>
    </row>
    <row r="327">
      <c r="A327" s="9" t="n"/>
      <c r="B327" s="9" t="n"/>
      <c r="C327" s="9">
        <f>IF($B327="","",IFERROR(INDEX(Grants!$B$2:$B$200,MATCH($B327,Grants!$A$2:$A$200,0)),"⚠ Grant ID not found"))</f>
        <v/>
      </c>
      <c r="D327" s="9" t="n"/>
      <c r="E327" s="9" t="n"/>
      <c r="F327" s="10" t="n"/>
      <c r="G327" s="9" t="n"/>
      <c r="H327" s="9" t="n"/>
      <c r="I327" s="9" t="n"/>
      <c r="J327" s="14">
        <f>IF($F327="","",$F327-TODAY())</f>
        <v/>
      </c>
      <c r="K327" s="13">
        <f>IF($F327="","",IF(OR($I327="Submitted",$I327="Accepted",$I327="N/A"),"Done",IF($J327&lt;0,"Overdue",IF($J327&lt;=7,"Due ≤7 days",IF($J327&lt;=14,"Due ≤14 days",IF($J327&lt;=30,"Due ≤30 days","Scheduled"))))))</f>
        <v/>
      </c>
      <c r="L327" s="10" t="n"/>
      <c r="M327" s="9" t="n"/>
    </row>
    <row r="328">
      <c r="A328" s="9" t="n"/>
      <c r="B328" s="9" t="n"/>
      <c r="C328" s="9">
        <f>IF($B328="","",IFERROR(INDEX(Grants!$B$2:$B$200,MATCH($B328,Grants!$A$2:$A$200,0)),"⚠ Grant ID not found"))</f>
        <v/>
      </c>
      <c r="D328" s="9" t="n"/>
      <c r="E328" s="9" t="n"/>
      <c r="F328" s="10" t="n"/>
      <c r="G328" s="9" t="n"/>
      <c r="H328" s="9" t="n"/>
      <c r="I328" s="9" t="n"/>
      <c r="J328" s="14">
        <f>IF($F328="","",$F328-TODAY())</f>
        <v/>
      </c>
      <c r="K328" s="13">
        <f>IF($F328="","",IF(OR($I328="Submitted",$I328="Accepted",$I328="N/A"),"Done",IF($J328&lt;0,"Overdue",IF($J328&lt;=7,"Due ≤7 days",IF($J328&lt;=14,"Due ≤14 days",IF($J328&lt;=30,"Due ≤30 days","Scheduled"))))))</f>
        <v/>
      </c>
      <c r="L328" s="10" t="n"/>
      <c r="M328" s="9" t="n"/>
    </row>
    <row r="329">
      <c r="A329" s="9" t="n"/>
      <c r="B329" s="9" t="n"/>
      <c r="C329" s="9">
        <f>IF($B329="","",IFERROR(INDEX(Grants!$B$2:$B$200,MATCH($B329,Grants!$A$2:$A$200,0)),"⚠ Grant ID not found"))</f>
        <v/>
      </c>
      <c r="D329" s="9" t="n"/>
      <c r="E329" s="9" t="n"/>
      <c r="F329" s="10" t="n"/>
      <c r="G329" s="9" t="n"/>
      <c r="H329" s="9" t="n"/>
      <c r="I329" s="9" t="n"/>
      <c r="J329" s="14">
        <f>IF($F329="","",$F329-TODAY())</f>
        <v/>
      </c>
      <c r="K329" s="13">
        <f>IF($F329="","",IF(OR($I329="Submitted",$I329="Accepted",$I329="N/A"),"Done",IF($J329&lt;0,"Overdue",IF($J329&lt;=7,"Due ≤7 days",IF($J329&lt;=14,"Due ≤14 days",IF($J329&lt;=30,"Due ≤30 days","Scheduled"))))))</f>
        <v/>
      </c>
      <c r="L329" s="10" t="n"/>
      <c r="M329" s="9" t="n"/>
    </row>
    <row r="330">
      <c r="A330" s="9" t="n"/>
      <c r="B330" s="9" t="n"/>
      <c r="C330" s="9">
        <f>IF($B330="","",IFERROR(INDEX(Grants!$B$2:$B$200,MATCH($B330,Grants!$A$2:$A$200,0)),"⚠ Grant ID not found"))</f>
        <v/>
      </c>
      <c r="D330" s="9" t="n"/>
      <c r="E330" s="9" t="n"/>
      <c r="F330" s="10" t="n"/>
      <c r="G330" s="9" t="n"/>
      <c r="H330" s="9" t="n"/>
      <c r="I330" s="9" t="n"/>
      <c r="J330" s="14">
        <f>IF($F330="","",$F330-TODAY())</f>
        <v/>
      </c>
      <c r="K330" s="13">
        <f>IF($F330="","",IF(OR($I330="Submitted",$I330="Accepted",$I330="N/A"),"Done",IF($J330&lt;0,"Overdue",IF($J330&lt;=7,"Due ≤7 days",IF($J330&lt;=14,"Due ≤14 days",IF($J330&lt;=30,"Due ≤30 days","Scheduled"))))))</f>
        <v/>
      </c>
      <c r="L330" s="10" t="n"/>
      <c r="M330" s="9" t="n"/>
    </row>
    <row r="331">
      <c r="A331" s="9" t="n"/>
      <c r="B331" s="9" t="n"/>
      <c r="C331" s="9">
        <f>IF($B331="","",IFERROR(INDEX(Grants!$B$2:$B$200,MATCH($B331,Grants!$A$2:$A$200,0)),"⚠ Grant ID not found"))</f>
        <v/>
      </c>
      <c r="D331" s="9" t="n"/>
      <c r="E331" s="9" t="n"/>
      <c r="F331" s="10" t="n"/>
      <c r="G331" s="9" t="n"/>
      <c r="H331" s="9" t="n"/>
      <c r="I331" s="9" t="n"/>
      <c r="J331" s="14">
        <f>IF($F331="","",$F331-TODAY())</f>
        <v/>
      </c>
      <c r="K331" s="13">
        <f>IF($F331="","",IF(OR($I331="Submitted",$I331="Accepted",$I331="N/A"),"Done",IF($J331&lt;0,"Overdue",IF($J331&lt;=7,"Due ≤7 days",IF($J331&lt;=14,"Due ≤14 days",IF($J331&lt;=30,"Due ≤30 days","Scheduled"))))))</f>
        <v/>
      </c>
      <c r="L331" s="10" t="n"/>
      <c r="M331" s="9" t="n"/>
    </row>
    <row r="332">
      <c r="A332" s="9" t="n"/>
      <c r="B332" s="9" t="n"/>
      <c r="C332" s="9">
        <f>IF($B332="","",IFERROR(INDEX(Grants!$B$2:$B$200,MATCH($B332,Grants!$A$2:$A$200,0)),"⚠ Grant ID not found"))</f>
        <v/>
      </c>
      <c r="D332" s="9" t="n"/>
      <c r="E332" s="9" t="n"/>
      <c r="F332" s="10" t="n"/>
      <c r="G332" s="9" t="n"/>
      <c r="H332" s="9" t="n"/>
      <c r="I332" s="9" t="n"/>
      <c r="J332" s="14">
        <f>IF($F332="","",$F332-TODAY())</f>
        <v/>
      </c>
      <c r="K332" s="13">
        <f>IF($F332="","",IF(OR($I332="Submitted",$I332="Accepted",$I332="N/A"),"Done",IF($J332&lt;0,"Overdue",IF($J332&lt;=7,"Due ≤7 days",IF($J332&lt;=14,"Due ≤14 days",IF($J332&lt;=30,"Due ≤30 days","Scheduled"))))))</f>
        <v/>
      </c>
      <c r="L332" s="10" t="n"/>
      <c r="M332" s="9" t="n"/>
    </row>
    <row r="333">
      <c r="A333" s="9" t="n"/>
      <c r="B333" s="9" t="n"/>
      <c r="C333" s="9">
        <f>IF($B333="","",IFERROR(INDEX(Grants!$B$2:$B$200,MATCH($B333,Grants!$A$2:$A$200,0)),"⚠ Grant ID not found"))</f>
        <v/>
      </c>
      <c r="D333" s="9" t="n"/>
      <c r="E333" s="9" t="n"/>
      <c r="F333" s="10" t="n"/>
      <c r="G333" s="9" t="n"/>
      <c r="H333" s="9" t="n"/>
      <c r="I333" s="9" t="n"/>
      <c r="J333" s="14">
        <f>IF($F333="","",$F333-TODAY())</f>
        <v/>
      </c>
      <c r="K333" s="13">
        <f>IF($F333="","",IF(OR($I333="Submitted",$I333="Accepted",$I333="N/A"),"Done",IF($J333&lt;0,"Overdue",IF($J333&lt;=7,"Due ≤7 days",IF($J333&lt;=14,"Due ≤14 days",IF($J333&lt;=30,"Due ≤30 days","Scheduled"))))))</f>
        <v/>
      </c>
      <c r="L333" s="10" t="n"/>
      <c r="M333" s="9" t="n"/>
    </row>
    <row r="334">
      <c r="A334" s="9" t="n"/>
      <c r="B334" s="9" t="n"/>
      <c r="C334" s="9">
        <f>IF($B334="","",IFERROR(INDEX(Grants!$B$2:$B$200,MATCH($B334,Grants!$A$2:$A$200,0)),"⚠ Grant ID not found"))</f>
        <v/>
      </c>
      <c r="D334" s="9" t="n"/>
      <c r="E334" s="9" t="n"/>
      <c r="F334" s="10" t="n"/>
      <c r="G334" s="9" t="n"/>
      <c r="H334" s="9" t="n"/>
      <c r="I334" s="9" t="n"/>
      <c r="J334" s="14">
        <f>IF($F334="","",$F334-TODAY())</f>
        <v/>
      </c>
      <c r="K334" s="13">
        <f>IF($F334="","",IF(OR($I334="Submitted",$I334="Accepted",$I334="N/A"),"Done",IF($J334&lt;0,"Overdue",IF($J334&lt;=7,"Due ≤7 days",IF($J334&lt;=14,"Due ≤14 days",IF($J334&lt;=30,"Due ≤30 days","Scheduled"))))))</f>
        <v/>
      </c>
      <c r="L334" s="10" t="n"/>
      <c r="M334" s="9" t="n"/>
    </row>
    <row r="335">
      <c r="A335" s="9" t="n"/>
      <c r="B335" s="9" t="n"/>
      <c r="C335" s="9">
        <f>IF($B335="","",IFERROR(INDEX(Grants!$B$2:$B$200,MATCH($B335,Grants!$A$2:$A$200,0)),"⚠ Grant ID not found"))</f>
        <v/>
      </c>
      <c r="D335" s="9" t="n"/>
      <c r="E335" s="9" t="n"/>
      <c r="F335" s="10" t="n"/>
      <c r="G335" s="9" t="n"/>
      <c r="H335" s="9" t="n"/>
      <c r="I335" s="9" t="n"/>
      <c r="J335" s="14">
        <f>IF($F335="","",$F335-TODAY())</f>
        <v/>
      </c>
      <c r="K335" s="13">
        <f>IF($F335="","",IF(OR($I335="Submitted",$I335="Accepted",$I335="N/A"),"Done",IF($J335&lt;0,"Overdue",IF($J335&lt;=7,"Due ≤7 days",IF($J335&lt;=14,"Due ≤14 days",IF($J335&lt;=30,"Due ≤30 days","Scheduled"))))))</f>
        <v/>
      </c>
      <c r="L335" s="10" t="n"/>
      <c r="M335" s="9" t="n"/>
    </row>
    <row r="336">
      <c r="A336" s="9" t="n"/>
      <c r="B336" s="9" t="n"/>
      <c r="C336" s="9">
        <f>IF($B336="","",IFERROR(INDEX(Grants!$B$2:$B$200,MATCH($B336,Grants!$A$2:$A$200,0)),"⚠ Grant ID not found"))</f>
        <v/>
      </c>
      <c r="D336" s="9" t="n"/>
      <c r="E336" s="9" t="n"/>
      <c r="F336" s="10" t="n"/>
      <c r="G336" s="9" t="n"/>
      <c r="H336" s="9" t="n"/>
      <c r="I336" s="9" t="n"/>
      <c r="J336" s="14">
        <f>IF($F336="","",$F336-TODAY())</f>
        <v/>
      </c>
      <c r="K336" s="13">
        <f>IF($F336="","",IF(OR($I336="Submitted",$I336="Accepted",$I336="N/A"),"Done",IF($J336&lt;0,"Overdue",IF($J336&lt;=7,"Due ≤7 days",IF($J336&lt;=14,"Due ≤14 days",IF($J336&lt;=30,"Due ≤30 days","Scheduled"))))))</f>
        <v/>
      </c>
      <c r="L336" s="10" t="n"/>
      <c r="M336" s="9" t="n"/>
    </row>
    <row r="337">
      <c r="A337" s="9" t="n"/>
      <c r="B337" s="9" t="n"/>
      <c r="C337" s="9">
        <f>IF($B337="","",IFERROR(INDEX(Grants!$B$2:$B$200,MATCH($B337,Grants!$A$2:$A$200,0)),"⚠ Grant ID not found"))</f>
        <v/>
      </c>
      <c r="D337" s="9" t="n"/>
      <c r="E337" s="9" t="n"/>
      <c r="F337" s="10" t="n"/>
      <c r="G337" s="9" t="n"/>
      <c r="H337" s="9" t="n"/>
      <c r="I337" s="9" t="n"/>
      <c r="J337" s="14">
        <f>IF($F337="","",$F337-TODAY())</f>
        <v/>
      </c>
      <c r="K337" s="13">
        <f>IF($F337="","",IF(OR($I337="Submitted",$I337="Accepted",$I337="N/A"),"Done",IF($J337&lt;0,"Overdue",IF($J337&lt;=7,"Due ≤7 days",IF($J337&lt;=14,"Due ≤14 days",IF($J337&lt;=30,"Due ≤30 days","Scheduled"))))))</f>
        <v/>
      </c>
      <c r="L337" s="10" t="n"/>
      <c r="M337" s="9" t="n"/>
    </row>
    <row r="338">
      <c r="A338" s="9" t="n"/>
      <c r="B338" s="9" t="n"/>
      <c r="C338" s="9">
        <f>IF($B338="","",IFERROR(INDEX(Grants!$B$2:$B$200,MATCH($B338,Grants!$A$2:$A$200,0)),"⚠ Grant ID not found"))</f>
        <v/>
      </c>
      <c r="D338" s="9" t="n"/>
      <c r="E338" s="9" t="n"/>
      <c r="F338" s="10" t="n"/>
      <c r="G338" s="9" t="n"/>
      <c r="H338" s="9" t="n"/>
      <c r="I338" s="9" t="n"/>
      <c r="J338" s="14">
        <f>IF($F338="","",$F338-TODAY())</f>
        <v/>
      </c>
      <c r="K338" s="13">
        <f>IF($F338="","",IF(OR($I338="Submitted",$I338="Accepted",$I338="N/A"),"Done",IF($J338&lt;0,"Overdue",IF($J338&lt;=7,"Due ≤7 days",IF($J338&lt;=14,"Due ≤14 days",IF($J338&lt;=30,"Due ≤30 days","Scheduled"))))))</f>
        <v/>
      </c>
      <c r="L338" s="10" t="n"/>
      <c r="M338" s="9" t="n"/>
    </row>
    <row r="339">
      <c r="A339" s="9" t="n"/>
      <c r="B339" s="9" t="n"/>
      <c r="C339" s="9">
        <f>IF($B339="","",IFERROR(INDEX(Grants!$B$2:$B$200,MATCH($B339,Grants!$A$2:$A$200,0)),"⚠ Grant ID not found"))</f>
        <v/>
      </c>
      <c r="D339" s="9" t="n"/>
      <c r="E339" s="9" t="n"/>
      <c r="F339" s="10" t="n"/>
      <c r="G339" s="9" t="n"/>
      <c r="H339" s="9" t="n"/>
      <c r="I339" s="9" t="n"/>
      <c r="J339" s="14">
        <f>IF($F339="","",$F339-TODAY())</f>
        <v/>
      </c>
      <c r="K339" s="13">
        <f>IF($F339="","",IF(OR($I339="Submitted",$I339="Accepted",$I339="N/A"),"Done",IF($J339&lt;0,"Overdue",IF($J339&lt;=7,"Due ≤7 days",IF($J339&lt;=14,"Due ≤14 days",IF($J339&lt;=30,"Due ≤30 days","Scheduled"))))))</f>
        <v/>
      </c>
      <c r="L339" s="10" t="n"/>
      <c r="M339" s="9" t="n"/>
    </row>
    <row r="340">
      <c r="A340" s="9" t="n"/>
      <c r="B340" s="9" t="n"/>
      <c r="C340" s="9">
        <f>IF($B340="","",IFERROR(INDEX(Grants!$B$2:$B$200,MATCH($B340,Grants!$A$2:$A$200,0)),"⚠ Grant ID not found"))</f>
        <v/>
      </c>
      <c r="D340" s="9" t="n"/>
      <c r="E340" s="9" t="n"/>
      <c r="F340" s="10" t="n"/>
      <c r="G340" s="9" t="n"/>
      <c r="H340" s="9" t="n"/>
      <c r="I340" s="9" t="n"/>
      <c r="J340" s="14">
        <f>IF($F340="","",$F340-TODAY())</f>
        <v/>
      </c>
      <c r="K340" s="13">
        <f>IF($F340="","",IF(OR($I340="Submitted",$I340="Accepted",$I340="N/A"),"Done",IF($J340&lt;0,"Overdue",IF($J340&lt;=7,"Due ≤7 days",IF($J340&lt;=14,"Due ≤14 days",IF($J340&lt;=30,"Due ≤30 days","Scheduled"))))))</f>
        <v/>
      </c>
      <c r="L340" s="10" t="n"/>
      <c r="M340" s="9" t="n"/>
    </row>
    <row r="341">
      <c r="A341" s="9" t="n"/>
      <c r="B341" s="9" t="n"/>
      <c r="C341" s="9">
        <f>IF($B341="","",IFERROR(INDEX(Grants!$B$2:$B$200,MATCH($B341,Grants!$A$2:$A$200,0)),"⚠ Grant ID not found"))</f>
        <v/>
      </c>
      <c r="D341" s="9" t="n"/>
      <c r="E341" s="9" t="n"/>
      <c r="F341" s="10" t="n"/>
      <c r="G341" s="9" t="n"/>
      <c r="H341" s="9" t="n"/>
      <c r="I341" s="9" t="n"/>
      <c r="J341" s="14">
        <f>IF($F341="","",$F341-TODAY())</f>
        <v/>
      </c>
      <c r="K341" s="13">
        <f>IF($F341="","",IF(OR($I341="Submitted",$I341="Accepted",$I341="N/A"),"Done",IF($J341&lt;0,"Overdue",IF($J341&lt;=7,"Due ≤7 days",IF($J341&lt;=14,"Due ≤14 days",IF($J341&lt;=30,"Due ≤30 days","Scheduled"))))))</f>
        <v/>
      </c>
      <c r="L341" s="10" t="n"/>
      <c r="M341" s="9" t="n"/>
    </row>
    <row r="342">
      <c r="A342" s="9" t="n"/>
      <c r="B342" s="9" t="n"/>
      <c r="C342" s="9">
        <f>IF($B342="","",IFERROR(INDEX(Grants!$B$2:$B$200,MATCH($B342,Grants!$A$2:$A$200,0)),"⚠ Grant ID not found"))</f>
        <v/>
      </c>
      <c r="D342" s="9" t="n"/>
      <c r="E342" s="9" t="n"/>
      <c r="F342" s="10" t="n"/>
      <c r="G342" s="9" t="n"/>
      <c r="H342" s="9" t="n"/>
      <c r="I342" s="9" t="n"/>
      <c r="J342" s="14">
        <f>IF($F342="","",$F342-TODAY())</f>
        <v/>
      </c>
      <c r="K342" s="13">
        <f>IF($F342="","",IF(OR($I342="Submitted",$I342="Accepted",$I342="N/A"),"Done",IF($J342&lt;0,"Overdue",IF($J342&lt;=7,"Due ≤7 days",IF($J342&lt;=14,"Due ≤14 days",IF($J342&lt;=30,"Due ≤30 days","Scheduled"))))))</f>
        <v/>
      </c>
      <c r="L342" s="10" t="n"/>
      <c r="M342" s="9" t="n"/>
    </row>
    <row r="343">
      <c r="A343" s="9" t="n"/>
      <c r="B343" s="9" t="n"/>
      <c r="C343" s="9">
        <f>IF($B343="","",IFERROR(INDEX(Grants!$B$2:$B$200,MATCH($B343,Grants!$A$2:$A$200,0)),"⚠ Grant ID not found"))</f>
        <v/>
      </c>
      <c r="D343" s="9" t="n"/>
      <c r="E343" s="9" t="n"/>
      <c r="F343" s="10" t="n"/>
      <c r="G343" s="9" t="n"/>
      <c r="H343" s="9" t="n"/>
      <c r="I343" s="9" t="n"/>
      <c r="J343" s="14">
        <f>IF($F343="","",$F343-TODAY())</f>
        <v/>
      </c>
      <c r="K343" s="13">
        <f>IF($F343="","",IF(OR($I343="Submitted",$I343="Accepted",$I343="N/A"),"Done",IF($J343&lt;0,"Overdue",IF($J343&lt;=7,"Due ≤7 days",IF($J343&lt;=14,"Due ≤14 days",IF($J343&lt;=30,"Due ≤30 days","Scheduled"))))))</f>
        <v/>
      </c>
      <c r="L343" s="10" t="n"/>
      <c r="M343" s="9" t="n"/>
    </row>
    <row r="344">
      <c r="A344" s="9" t="n"/>
      <c r="B344" s="9" t="n"/>
      <c r="C344" s="9">
        <f>IF($B344="","",IFERROR(INDEX(Grants!$B$2:$B$200,MATCH($B344,Grants!$A$2:$A$200,0)),"⚠ Grant ID not found"))</f>
        <v/>
      </c>
      <c r="D344" s="9" t="n"/>
      <c r="E344" s="9" t="n"/>
      <c r="F344" s="10" t="n"/>
      <c r="G344" s="9" t="n"/>
      <c r="H344" s="9" t="n"/>
      <c r="I344" s="9" t="n"/>
      <c r="J344" s="14">
        <f>IF($F344="","",$F344-TODAY())</f>
        <v/>
      </c>
      <c r="K344" s="13">
        <f>IF($F344="","",IF(OR($I344="Submitted",$I344="Accepted",$I344="N/A"),"Done",IF($J344&lt;0,"Overdue",IF($J344&lt;=7,"Due ≤7 days",IF($J344&lt;=14,"Due ≤14 days",IF($J344&lt;=30,"Due ≤30 days","Scheduled"))))))</f>
        <v/>
      </c>
      <c r="L344" s="10" t="n"/>
      <c r="M344" s="9" t="n"/>
    </row>
    <row r="345">
      <c r="A345" s="9" t="n"/>
      <c r="B345" s="9" t="n"/>
      <c r="C345" s="9">
        <f>IF($B345="","",IFERROR(INDEX(Grants!$B$2:$B$200,MATCH($B345,Grants!$A$2:$A$200,0)),"⚠ Grant ID not found"))</f>
        <v/>
      </c>
      <c r="D345" s="9" t="n"/>
      <c r="E345" s="9" t="n"/>
      <c r="F345" s="10" t="n"/>
      <c r="G345" s="9" t="n"/>
      <c r="H345" s="9" t="n"/>
      <c r="I345" s="9" t="n"/>
      <c r="J345" s="14">
        <f>IF($F345="","",$F345-TODAY())</f>
        <v/>
      </c>
      <c r="K345" s="13">
        <f>IF($F345="","",IF(OR($I345="Submitted",$I345="Accepted",$I345="N/A"),"Done",IF($J345&lt;0,"Overdue",IF($J345&lt;=7,"Due ≤7 days",IF($J345&lt;=14,"Due ≤14 days",IF($J345&lt;=30,"Due ≤30 days","Scheduled"))))))</f>
        <v/>
      </c>
      <c r="L345" s="10" t="n"/>
      <c r="M345" s="9" t="n"/>
    </row>
    <row r="346">
      <c r="A346" s="9" t="n"/>
      <c r="B346" s="9" t="n"/>
      <c r="C346" s="9">
        <f>IF($B346="","",IFERROR(INDEX(Grants!$B$2:$B$200,MATCH($B346,Grants!$A$2:$A$200,0)),"⚠ Grant ID not found"))</f>
        <v/>
      </c>
      <c r="D346" s="9" t="n"/>
      <c r="E346" s="9" t="n"/>
      <c r="F346" s="10" t="n"/>
      <c r="G346" s="9" t="n"/>
      <c r="H346" s="9" t="n"/>
      <c r="I346" s="9" t="n"/>
      <c r="J346" s="14">
        <f>IF($F346="","",$F346-TODAY())</f>
        <v/>
      </c>
      <c r="K346" s="13">
        <f>IF($F346="","",IF(OR($I346="Submitted",$I346="Accepted",$I346="N/A"),"Done",IF($J346&lt;0,"Overdue",IF($J346&lt;=7,"Due ≤7 days",IF($J346&lt;=14,"Due ≤14 days",IF($J346&lt;=30,"Due ≤30 days","Scheduled"))))))</f>
        <v/>
      </c>
      <c r="L346" s="10" t="n"/>
      <c r="M346" s="9" t="n"/>
    </row>
    <row r="347">
      <c r="A347" s="9" t="n"/>
      <c r="B347" s="9" t="n"/>
      <c r="C347" s="9">
        <f>IF($B347="","",IFERROR(INDEX(Grants!$B$2:$B$200,MATCH($B347,Grants!$A$2:$A$200,0)),"⚠ Grant ID not found"))</f>
        <v/>
      </c>
      <c r="D347" s="9" t="n"/>
      <c r="E347" s="9" t="n"/>
      <c r="F347" s="10" t="n"/>
      <c r="G347" s="9" t="n"/>
      <c r="H347" s="9" t="n"/>
      <c r="I347" s="9" t="n"/>
      <c r="J347" s="14">
        <f>IF($F347="","",$F347-TODAY())</f>
        <v/>
      </c>
      <c r="K347" s="13">
        <f>IF($F347="","",IF(OR($I347="Submitted",$I347="Accepted",$I347="N/A"),"Done",IF($J347&lt;0,"Overdue",IF($J347&lt;=7,"Due ≤7 days",IF($J347&lt;=14,"Due ≤14 days",IF($J347&lt;=30,"Due ≤30 days","Scheduled"))))))</f>
        <v/>
      </c>
      <c r="L347" s="10" t="n"/>
      <c r="M347" s="9" t="n"/>
    </row>
    <row r="348">
      <c r="A348" s="9" t="n"/>
      <c r="B348" s="9" t="n"/>
      <c r="C348" s="9">
        <f>IF($B348="","",IFERROR(INDEX(Grants!$B$2:$B$200,MATCH($B348,Grants!$A$2:$A$200,0)),"⚠ Grant ID not found"))</f>
        <v/>
      </c>
      <c r="D348" s="9" t="n"/>
      <c r="E348" s="9" t="n"/>
      <c r="F348" s="10" t="n"/>
      <c r="G348" s="9" t="n"/>
      <c r="H348" s="9" t="n"/>
      <c r="I348" s="9" t="n"/>
      <c r="J348" s="14">
        <f>IF($F348="","",$F348-TODAY())</f>
        <v/>
      </c>
      <c r="K348" s="13">
        <f>IF($F348="","",IF(OR($I348="Submitted",$I348="Accepted",$I348="N/A"),"Done",IF($J348&lt;0,"Overdue",IF($J348&lt;=7,"Due ≤7 days",IF($J348&lt;=14,"Due ≤14 days",IF($J348&lt;=30,"Due ≤30 days","Scheduled"))))))</f>
        <v/>
      </c>
      <c r="L348" s="10" t="n"/>
      <c r="M348" s="9" t="n"/>
    </row>
    <row r="349">
      <c r="A349" s="9" t="n"/>
      <c r="B349" s="9" t="n"/>
      <c r="C349" s="9">
        <f>IF($B349="","",IFERROR(INDEX(Grants!$B$2:$B$200,MATCH($B349,Grants!$A$2:$A$200,0)),"⚠ Grant ID not found"))</f>
        <v/>
      </c>
      <c r="D349" s="9" t="n"/>
      <c r="E349" s="9" t="n"/>
      <c r="F349" s="10" t="n"/>
      <c r="G349" s="9" t="n"/>
      <c r="H349" s="9" t="n"/>
      <c r="I349" s="9" t="n"/>
      <c r="J349" s="14">
        <f>IF($F349="","",$F349-TODAY())</f>
        <v/>
      </c>
      <c r="K349" s="13">
        <f>IF($F349="","",IF(OR($I349="Submitted",$I349="Accepted",$I349="N/A"),"Done",IF($J349&lt;0,"Overdue",IF($J349&lt;=7,"Due ≤7 days",IF($J349&lt;=14,"Due ≤14 days",IF($J349&lt;=30,"Due ≤30 days","Scheduled"))))))</f>
        <v/>
      </c>
      <c r="L349" s="10" t="n"/>
      <c r="M349" s="9" t="n"/>
    </row>
    <row r="350">
      <c r="A350" s="9" t="n"/>
      <c r="B350" s="9" t="n"/>
      <c r="C350" s="9">
        <f>IF($B350="","",IFERROR(INDEX(Grants!$B$2:$B$200,MATCH($B350,Grants!$A$2:$A$200,0)),"⚠ Grant ID not found"))</f>
        <v/>
      </c>
      <c r="D350" s="9" t="n"/>
      <c r="E350" s="9" t="n"/>
      <c r="F350" s="10" t="n"/>
      <c r="G350" s="9" t="n"/>
      <c r="H350" s="9" t="n"/>
      <c r="I350" s="9" t="n"/>
      <c r="J350" s="14">
        <f>IF($F350="","",$F350-TODAY())</f>
        <v/>
      </c>
      <c r="K350" s="13">
        <f>IF($F350="","",IF(OR($I350="Submitted",$I350="Accepted",$I350="N/A"),"Done",IF($J350&lt;0,"Overdue",IF($J350&lt;=7,"Due ≤7 days",IF($J350&lt;=14,"Due ≤14 days",IF($J350&lt;=30,"Due ≤30 days","Scheduled"))))))</f>
        <v/>
      </c>
      <c r="L350" s="10" t="n"/>
      <c r="M350" s="9" t="n"/>
    </row>
    <row r="351">
      <c r="A351" s="9" t="n"/>
      <c r="B351" s="9" t="n"/>
      <c r="C351" s="9">
        <f>IF($B351="","",IFERROR(INDEX(Grants!$B$2:$B$200,MATCH($B351,Grants!$A$2:$A$200,0)),"⚠ Grant ID not found"))</f>
        <v/>
      </c>
      <c r="D351" s="9" t="n"/>
      <c r="E351" s="9" t="n"/>
      <c r="F351" s="10" t="n"/>
      <c r="G351" s="9" t="n"/>
      <c r="H351" s="9" t="n"/>
      <c r="I351" s="9" t="n"/>
      <c r="J351" s="14">
        <f>IF($F351="","",$F351-TODAY())</f>
        <v/>
      </c>
      <c r="K351" s="13">
        <f>IF($F351="","",IF(OR($I351="Submitted",$I351="Accepted",$I351="N/A"),"Done",IF($J351&lt;0,"Overdue",IF($J351&lt;=7,"Due ≤7 days",IF($J351&lt;=14,"Due ≤14 days",IF($J351&lt;=30,"Due ≤30 days","Scheduled"))))))</f>
        <v/>
      </c>
      <c r="L351" s="10" t="n"/>
      <c r="M351" s="9" t="n"/>
    </row>
    <row r="352">
      <c r="A352" s="9" t="n"/>
      <c r="B352" s="9" t="n"/>
      <c r="C352" s="9">
        <f>IF($B352="","",IFERROR(INDEX(Grants!$B$2:$B$200,MATCH($B352,Grants!$A$2:$A$200,0)),"⚠ Grant ID not found"))</f>
        <v/>
      </c>
      <c r="D352" s="9" t="n"/>
      <c r="E352" s="9" t="n"/>
      <c r="F352" s="10" t="n"/>
      <c r="G352" s="9" t="n"/>
      <c r="H352" s="9" t="n"/>
      <c r="I352" s="9" t="n"/>
      <c r="J352" s="14">
        <f>IF($F352="","",$F352-TODAY())</f>
        <v/>
      </c>
      <c r="K352" s="13">
        <f>IF($F352="","",IF(OR($I352="Submitted",$I352="Accepted",$I352="N/A"),"Done",IF($J352&lt;0,"Overdue",IF($J352&lt;=7,"Due ≤7 days",IF($J352&lt;=14,"Due ≤14 days",IF($J352&lt;=30,"Due ≤30 days","Scheduled"))))))</f>
        <v/>
      </c>
      <c r="L352" s="10" t="n"/>
      <c r="M352" s="9" t="n"/>
    </row>
    <row r="353">
      <c r="A353" s="9" t="n"/>
      <c r="B353" s="9" t="n"/>
      <c r="C353" s="9">
        <f>IF($B353="","",IFERROR(INDEX(Grants!$B$2:$B$200,MATCH($B353,Grants!$A$2:$A$200,0)),"⚠ Grant ID not found"))</f>
        <v/>
      </c>
      <c r="D353" s="9" t="n"/>
      <c r="E353" s="9" t="n"/>
      <c r="F353" s="10" t="n"/>
      <c r="G353" s="9" t="n"/>
      <c r="H353" s="9" t="n"/>
      <c r="I353" s="9" t="n"/>
      <c r="J353" s="14">
        <f>IF($F353="","",$F353-TODAY())</f>
        <v/>
      </c>
      <c r="K353" s="13">
        <f>IF($F353="","",IF(OR($I353="Submitted",$I353="Accepted",$I353="N/A"),"Done",IF($J353&lt;0,"Overdue",IF($J353&lt;=7,"Due ≤7 days",IF($J353&lt;=14,"Due ≤14 days",IF($J353&lt;=30,"Due ≤30 days","Scheduled"))))))</f>
        <v/>
      </c>
      <c r="L353" s="10" t="n"/>
      <c r="M353" s="9" t="n"/>
    </row>
    <row r="354">
      <c r="A354" s="9" t="n"/>
      <c r="B354" s="9" t="n"/>
      <c r="C354" s="9">
        <f>IF($B354="","",IFERROR(INDEX(Grants!$B$2:$B$200,MATCH($B354,Grants!$A$2:$A$200,0)),"⚠ Grant ID not found"))</f>
        <v/>
      </c>
      <c r="D354" s="9" t="n"/>
      <c r="E354" s="9" t="n"/>
      <c r="F354" s="10" t="n"/>
      <c r="G354" s="9" t="n"/>
      <c r="H354" s="9" t="n"/>
      <c r="I354" s="9" t="n"/>
      <c r="J354" s="14">
        <f>IF($F354="","",$F354-TODAY())</f>
        <v/>
      </c>
      <c r="K354" s="13">
        <f>IF($F354="","",IF(OR($I354="Submitted",$I354="Accepted",$I354="N/A"),"Done",IF($J354&lt;0,"Overdue",IF($J354&lt;=7,"Due ≤7 days",IF($J354&lt;=14,"Due ≤14 days",IF($J354&lt;=30,"Due ≤30 days","Scheduled"))))))</f>
        <v/>
      </c>
      <c r="L354" s="10" t="n"/>
      <c r="M354" s="9" t="n"/>
    </row>
    <row r="355">
      <c r="A355" s="9" t="n"/>
      <c r="B355" s="9" t="n"/>
      <c r="C355" s="9">
        <f>IF($B355="","",IFERROR(INDEX(Grants!$B$2:$B$200,MATCH($B355,Grants!$A$2:$A$200,0)),"⚠ Grant ID not found"))</f>
        <v/>
      </c>
      <c r="D355" s="9" t="n"/>
      <c r="E355" s="9" t="n"/>
      <c r="F355" s="10" t="n"/>
      <c r="G355" s="9" t="n"/>
      <c r="H355" s="9" t="n"/>
      <c r="I355" s="9" t="n"/>
      <c r="J355" s="14">
        <f>IF($F355="","",$F355-TODAY())</f>
        <v/>
      </c>
      <c r="K355" s="13">
        <f>IF($F355="","",IF(OR($I355="Submitted",$I355="Accepted",$I355="N/A"),"Done",IF($J355&lt;0,"Overdue",IF($J355&lt;=7,"Due ≤7 days",IF($J355&lt;=14,"Due ≤14 days",IF($J355&lt;=30,"Due ≤30 days","Scheduled"))))))</f>
        <v/>
      </c>
      <c r="L355" s="10" t="n"/>
      <c r="M355" s="9" t="n"/>
    </row>
    <row r="356">
      <c r="A356" s="9" t="n"/>
      <c r="B356" s="9" t="n"/>
      <c r="C356" s="9">
        <f>IF($B356="","",IFERROR(INDEX(Grants!$B$2:$B$200,MATCH($B356,Grants!$A$2:$A$200,0)),"⚠ Grant ID not found"))</f>
        <v/>
      </c>
      <c r="D356" s="9" t="n"/>
      <c r="E356" s="9" t="n"/>
      <c r="F356" s="10" t="n"/>
      <c r="G356" s="9" t="n"/>
      <c r="H356" s="9" t="n"/>
      <c r="I356" s="9" t="n"/>
      <c r="J356" s="14">
        <f>IF($F356="","",$F356-TODAY())</f>
        <v/>
      </c>
      <c r="K356" s="13">
        <f>IF($F356="","",IF(OR($I356="Submitted",$I356="Accepted",$I356="N/A"),"Done",IF($J356&lt;0,"Overdue",IF($J356&lt;=7,"Due ≤7 days",IF($J356&lt;=14,"Due ≤14 days",IF($J356&lt;=30,"Due ≤30 days","Scheduled"))))))</f>
        <v/>
      </c>
      <c r="L356" s="10" t="n"/>
      <c r="M356" s="9" t="n"/>
    </row>
    <row r="357">
      <c r="A357" s="9" t="n"/>
      <c r="B357" s="9" t="n"/>
      <c r="C357" s="9">
        <f>IF($B357="","",IFERROR(INDEX(Grants!$B$2:$B$200,MATCH($B357,Grants!$A$2:$A$200,0)),"⚠ Grant ID not found"))</f>
        <v/>
      </c>
      <c r="D357" s="9" t="n"/>
      <c r="E357" s="9" t="n"/>
      <c r="F357" s="10" t="n"/>
      <c r="G357" s="9" t="n"/>
      <c r="H357" s="9" t="n"/>
      <c r="I357" s="9" t="n"/>
      <c r="J357" s="14">
        <f>IF($F357="","",$F357-TODAY())</f>
        <v/>
      </c>
      <c r="K357" s="13">
        <f>IF($F357="","",IF(OR($I357="Submitted",$I357="Accepted",$I357="N/A"),"Done",IF($J357&lt;0,"Overdue",IF($J357&lt;=7,"Due ≤7 days",IF($J357&lt;=14,"Due ≤14 days",IF($J357&lt;=30,"Due ≤30 days","Scheduled"))))))</f>
        <v/>
      </c>
      <c r="L357" s="10" t="n"/>
      <c r="M357" s="9" t="n"/>
    </row>
    <row r="358">
      <c r="A358" s="9" t="n"/>
      <c r="B358" s="9" t="n"/>
      <c r="C358" s="9">
        <f>IF($B358="","",IFERROR(INDEX(Grants!$B$2:$B$200,MATCH($B358,Grants!$A$2:$A$200,0)),"⚠ Grant ID not found"))</f>
        <v/>
      </c>
      <c r="D358" s="9" t="n"/>
      <c r="E358" s="9" t="n"/>
      <c r="F358" s="10" t="n"/>
      <c r="G358" s="9" t="n"/>
      <c r="H358" s="9" t="n"/>
      <c r="I358" s="9" t="n"/>
      <c r="J358" s="14">
        <f>IF($F358="","",$F358-TODAY())</f>
        <v/>
      </c>
      <c r="K358" s="13">
        <f>IF($F358="","",IF(OR($I358="Submitted",$I358="Accepted",$I358="N/A"),"Done",IF($J358&lt;0,"Overdue",IF($J358&lt;=7,"Due ≤7 days",IF($J358&lt;=14,"Due ≤14 days",IF($J358&lt;=30,"Due ≤30 days","Scheduled"))))))</f>
        <v/>
      </c>
      <c r="L358" s="10" t="n"/>
      <c r="M358" s="9" t="n"/>
    </row>
    <row r="359">
      <c r="A359" s="9" t="n"/>
      <c r="B359" s="9" t="n"/>
      <c r="C359" s="9">
        <f>IF($B359="","",IFERROR(INDEX(Grants!$B$2:$B$200,MATCH($B359,Grants!$A$2:$A$200,0)),"⚠ Grant ID not found"))</f>
        <v/>
      </c>
      <c r="D359" s="9" t="n"/>
      <c r="E359" s="9" t="n"/>
      <c r="F359" s="10" t="n"/>
      <c r="G359" s="9" t="n"/>
      <c r="H359" s="9" t="n"/>
      <c r="I359" s="9" t="n"/>
      <c r="J359" s="14">
        <f>IF($F359="","",$F359-TODAY())</f>
        <v/>
      </c>
      <c r="K359" s="13">
        <f>IF($F359="","",IF(OR($I359="Submitted",$I359="Accepted",$I359="N/A"),"Done",IF($J359&lt;0,"Overdue",IF($J359&lt;=7,"Due ≤7 days",IF($J359&lt;=14,"Due ≤14 days",IF($J359&lt;=30,"Due ≤30 days","Scheduled"))))))</f>
        <v/>
      </c>
      <c r="L359" s="10" t="n"/>
      <c r="M359" s="9" t="n"/>
    </row>
    <row r="360">
      <c r="A360" s="9" t="n"/>
      <c r="B360" s="9" t="n"/>
      <c r="C360" s="9">
        <f>IF($B360="","",IFERROR(INDEX(Grants!$B$2:$B$200,MATCH($B360,Grants!$A$2:$A$200,0)),"⚠ Grant ID not found"))</f>
        <v/>
      </c>
      <c r="D360" s="9" t="n"/>
      <c r="E360" s="9" t="n"/>
      <c r="F360" s="10" t="n"/>
      <c r="G360" s="9" t="n"/>
      <c r="H360" s="9" t="n"/>
      <c r="I360" s="9" t="n"/>
      <c r="J360" s="14">
        <f>IF($F360="","",$F360-TODAY())</f>
        <v/>
      </c>
      <c r="K360" s="13">
        <f>IF($F360="","",IF(OR($I360="Submitted",$I360="Accepted",$I360="N/A"),"Done",IF($J360&lt;0,"Overdue",IF($J360&lt;=7,"Due ≤7 days",IF($J360&lt;=14,"Due ≤14 days",IF($J360&lt;=30,"Due ≤30 days","Scheduled"))))))</f>
        <v/>
      </c>
      <c r="L360" s="10" t="n"/>
      <c r="M360" s="9" t="n"/>
    </row>
    <row r="361">
      <c r="A361" s="9" t="n"/>
      <c r="B361" s="9" t="n"/>
      <c r="C361" s="9">
        <f>IF($B361="","",IFERROR(INDEX(Grants!$B$2:$B$200,MATCH($B361,Grants!$A$2:$A$200,0)),"⚠ Grant ID not found"))</f>
        <v/>
      </c>
      <c r="D361" s="9" t="n"/>
      <c r="E361" s="9" t="n"/>
      <c r="F361" s="10" t="n"/>
      <c r="G361" s="9" t="n"/>
      <c r="H361" s="9" t="n"/>
      <c r="I361" s="9" t="n"/>
      <c r="J361" s="14">
        <f>IF($F361="","",$F361-TODAY())</f>
        <v/>
      </c>
      <c r="K361" s="13">
        <f>IF($F361="","",IF(OR($I361="Submitted",$I361="Accepted",$I361="N/A"),"Done",IF($J361&lt;0,"Overdue",IF($J361&lt;=7,"Due ≤7 days",IF($J361&lt;=14,"Due ≤14 days",IF($J361&lt;=30,"Due ≤30 days","Scheduled"))))))</f>
        <v/>
      </c>
      <c r="L361" s="10" t="n"/>
      <c r="M361" s="9" t="n"/>
    </row>
    <row r="362">
      <c r="A362" s="9" t="n"/>
      <c r="B362" s="9" t="n"/>
      <c r="C362" s="9">
        <f>IF($B362="","",IFERROR(INDEX(Grants!$B$2:$B$200,MATCH($B362,Grants!$A$2:$A$200,0)),"⚠ Grant ID not found"))</f>
        <v/>
      </c>
      <c r="D362" s="9" t="n"/>
      <c r="E362" s="9" t="n"/>
      <c r="F362" s="10" t="n"/>
      <c r="G362" s="9" t="n"/>
      <c r="H362" s="9" t="n"/>
      <c r="I362" s="9" t="n"/>
      <c r="J362" s="14">
        <f>IF($F362="","",$F362-TODAY())</f>
        <v/>
      </c>
      <c r="K362" s="13">
        <f>IF($F362="","",IF(OR($I362="Submitted",$I362="Accepted",$I362="N/A"),"Done",IF($J362&lt;0,"Overdue",IF($J362&lt;=7,"Due ≤7 days",IF($J362&lt;=14,"Due ≤14 days",IF($J362&lt;=30,"Due ≤30 days","Scheduled"))))))</f>
        <v/>
      </c>
      <c r="L362" s="10" t="n"/>
      <c r="M362" s="9" t="n"/>
    </row>
    <row r="363">
      <c r="A363" s="9" t="n"/>
      <c r="B363" s="9" t="n"/>
      <c r="C363" s="9">
        <f>IF($B363="","",IFERROR(INDEX(Grants!$B$2:$B$200,MATCH($B363,Grants!$A$2:$A$200,0)),"⚠ Grant ID not found"))</f>
        <v/>
      </c>
      <c r="D363" s="9" t="n"/>
      <c r="E363" s="9" t="n"/>
      <c r="F363" s="10" t="n"/>
      <c r="G363" s="9" t="n"/>
      <c r="H363" s="9" t="n"/>
      <c r="I363" s="9" t="n"/>
      <c r="J363" s="14">
        <f>IF($F363="","",$F363-TODAY())</f>
        <v/>
      </c>
      <c r="K363" s="13">
        <f>IF($F363="","",IF(OR($I363="Submitted",$I363="Accepted",$I363="N/A"),"Done",IF($J363&lt;0,"Overdue",IF($J363&lt;=7,"Due ≤7 days",IF($J363&lt;=14,"Due ≤14 days",IF($J363&lt;=30,"Due ≤30 days","Scheduled"))))))</f>
        <v/>
      </c>
      <c r="L363" s="10" t="n"/>
      <c r="M363" s="9" t="n"/>
    </row>
    <row r="364">
      <c r="A364" s="9" t="n"/>
      <c r="B364" s="9" t="n"/>
      <c r="C364" s="9">
        <f>IF($B364="","",IFERROR(INDEX(Grants!$B$2:$B$200,MATCH($B364,Grants!$A$2:$A$200,0)),"⚠ Grant ID not found"))</f>
        <v/>
      </c>
      <c r="D364" s="9" t="n"/>
      <c r="E364" s="9" t="n"/>
      <c r="F364" s="10" t="n"/>
      <c r="G364" s="9" t="n"/>
      <c r="H364" s="9" t="n"/>
      <c r="I364" s="9" t="n"/>
      <c r="J364" s="14">
        <f>IF($F364="","",$F364-TODAY())</f>
        <v/>
      </c>
      <c r="K364" s="13">
        <f>IF($F364="","",IF(OR($I364="Submitted",$I364="Accepted",$I364="N/A"),"Done",IF($J364&lt;0,"Overdue",IF($J364&lt;=7,"Due ≤7 days",IF($J364&lt;=14,"Due ≤14 days",IF($J364&lt;=30,"Due ≤30 days","Scheduled"))))))</f>
        <v/>
      </c>
      <c r="L364" s="10" t="n"/>
      <c r="M364" s="9" t="n"/>
    </row>
    <row r="365">
      <c r="A365" s="9" t="n"/>
      <c r="B365" s="9" t="n"/>
      <c r="C365" s="9">
        <f>IF($B365="","",IFERROR(INDEX(Grants!$B$2:$B$200,MATCH($B365,Grants!$A$2:$A$200,0)),"⚠ Grant ID not found"))</f>
        <v/>
      </c>
      <c r="D365" s="9" t="n"/>
      <c r="E365" s="9" t="n"/>
      <c r="F365" s="10" t="n"/>
      <c r="G365" s="9" t="n"/>
      <c r="H365" s="9" t="n"/>
      <c r="I365" s="9" t="n"/>
      <c r="J365" s="14">
        <f>IF($F365="","",$F365-TODAY())</f>
        <v/>
      </c>
      <c r="K365" s="13">
        <f>IF($F365="","",IF(OR($I365="Submitted",$I365="Accepted",$I365="N/A"),"Done",IF($J365&lt;0,"Overdue",IF($J365&lt;=7,"Due ≤7 days",IF($J365&lt;=14,"Due ≤14 days",IF($J365&lt;=30,"Due ≤30 days","Scheduled"))))))</f>
        <v/>
      </c>
      <c r="L365" s="10" t="n"/>
      <c r="M365" s="9" t="n"/>
    </row>
    <row r="366">
      <c r="A366" s="9" t="n"/>
      <c r="B366" s="9" t="n"/>
      <c r="C366" s="9">
        <f>IF($B366="","",IFERROR(INDEX(Grants!$B$2:$B$200,MATCH($B366,Grants!$A$2:$A$200,0)),"⚠ Grant ID not found"))</f>
        <v/>
      </c>
      <c r="D366" s="9" t="n"/>
      <c r="E366" s="9" t="n"/>
      <c r="F366" s="10" t="n"/>
      <c r="G366" s="9" t="n"/>
      <c r="H366" s="9" t="n"/>
      <c r="I366" s="9" t="n"/>
      <c r="J366" s="14">
        <f>IF($F366="","",$F366-TODAY())</f>
        <v/>
      </c>
      <c r="K366" s="13">
        <f>IF($F366="","",IF(OR($I366="Submitted",$I366="Accepted",$I366="N/A"),"Done",IF($J366&lt;0,"Overdue",IF($J366&lt;=7,"Due ≤7 days",IF($J366&lt;=14,"Due ≤14 days",IF($J366&lt;=30,"Due ≤30 days","Scheduled"))))))</f>
        <v/>
      </c>
      <c r="L366" s="10" t="n"/>
      <c r="M366" s="9" t="n"/>
    </row>
    <row r="367">
      <c r="A367" s="9" t="n"/>
      <c r="B367" s="9" t="n"/>
      <c r="C367" s="9">
        <f>IF($B367="","",IFERROR(INDEX(Grants!$B$2:$B$200,MATCH($B367,Grants!$A$2:$A$200,0)),"⚠ Grant ID not found"))</f>
        <v/>
      </c>
      <c r="D367" s="9" t="n"/>
      <c r="E367" s="9" t="n"/>
      <c r="F367" s="10" t="n"/>
      <c r="G367" s="9" t="n"/>
      <c r="H367" s="9" t="n"/>
      <c r="I367" s="9" t="n"/>
      <c r="J367" s="14">
        <f>IF($F367="","",$F367-TODAY())</f>
        <v/>
      </c>
      <c r="K367" s="13">
        <f>IF($F367="","",IF(OR($I367="Submitted",$I367="Accepted",$I367="N/A"),"Done",IF($J367&lt;0,"Overdue",IF($J367&lt;=7,"Due ≤7 days",IF($J367&lt;=14,"Due ≤14 days",IF($J367&lt;=30,"Due ≤30 days","Scheduled"))))))</f>
        <v/>
      </c>
      <c r="L367" s="10" t="n"/>
      <c r="M367" s="9" t="n"/>
    </row>
    <row r="368">
      <c r="A368" s="9" t="n"/>
      <c r="B368" s="9" t="n"/>
      <c r="C368" s="9">
        <f>IF($B368="","",IFERROR(INDEX(Grants!$B$2:$B$200,MATCH($B368,Grants!$A$2:$A$200,0)),"⚠ Grant ID not found"))</f>
        <v/>
      </c>
      <c r="D368" s="9" t="n"/>
      <c r="E368" s="9" t="n"/>
      <c r="F368" s="10" t="n"/>
      <c r="G368" s="9" t="n"/>
      <c r="H368" s="9" t="n"/>
      <c r="I368" s="9" t="n"/>
      <c r="J368" s="14">
        <f>IF($F368="","",$F368-TODAY())</f>
        <v/>
      </c>
      <c r="K368" s="13">
        <f>IF($F368="","",IF(OR($I368="Submitted",$I368="Accepted",$I368="N/A"),"Done",IF($J368&lt;0,"Overdue",IF($J368&lt;=7,"Due ≤7 days",IF($J368&lt;=14,"Due ≤14 days",IF($J368&lt;=30,"Due ≤30 days","Scheduled"))))))</f>
        <v/>
      </c>
      <c r="L368" s="10" t="n"/>
      <c r="M368" s="9" t="n"/>
    </row>
    <row r="369">
      <c r="A369" s="9" t="n"/>
      <c r="B369" s="9" t="n"/>
      <c r="C369" s="9">
        <f>IF($B369="","",IFERROR(INDEX(Grants!$B$2:$B$200,MATCH($B369,Grants!$A$2:$A$200,0)),"⚠ Grant ID not found"))</f>
        <v/>
      </c>
      <c r="D369" s="9" t="n"/>
      <c r="E369" s="9" t="n"/>
      <c r="F369" s="10" t="n"/>
      <c r="G369" s="9" t="n"/>
      <c r="H369" s="9" t="n"/>
      <c r="I369" s="9" t="n"/>
      <c r="J369" s="14">
        <f>IF($F369="","",$F369-TODAY())</f>
        <v/>
      </c>
      <c r="K369" s="13">
        <f>IF($F369="","",IF(OR($I369="Submitted",$I369="Accepted",$I369="N/A"),"Done",IF($J369&lt;0,"Overdue",IF($J369&lt;=7,"Due ≤7 days",IF($J369&lt;=14,"Due ≤14 days",IF($J369&lt;=30,"Due ≤30 days","Scheduled"))))))</f>
        <v/>
      </c>
      <c r="L369" s="10" t="n"/>
      <c r="M369" s="9" t="n"/>
    </row>
    <row r="370">
      <c r="A370" s="9" t="n"/>
      <c r="B370" s="9" t="n"/>
      <c r="C370" s="9">
        <f>IF($B370="","",IFERROR(INDEX(Grants!$B$2:$B$200,MATCH($B370,Grants!$A$2:$A$200,0)),"⚠ Grant ID not found"))</f>
        <v/>
      </c>
      <c r="D370" s="9" t="n"/>
      <c r="E370" s="9" t="n"/>
      <c r="F370" s="10" t="n"/>
      <c r="G370" s="9" t="n"/>
      <c r="H370" s="9" t="n"/>
      <c r="I370" s="9" t="n"/>
      <c r="J370" s="14">
        <f>IF($F370="","",$F370-TODAY())</f>
        <v/>
      </c>
      <c r="K370" s="13">
        <f>IF($F370="","",IF(OR($I370="Submitted",$I370="Accepted",$I370="N/A"),"Done",IF($J370&lt;0,"Overdue",IF($J370&lt;=7,"Due ≤7 days",IF($J370&lt;=14,"Due ≤14 days",IF($J370&lt;=30,"Due ≤30 days","Scheduled"))))))</f>
        <v/>
      </c>
      <c r="L370" s="10" t="n"/>
      <c r="M370" s="9" t="n"/>
    </row>
    <row r="371">
      <c r="A371" s="9" t="n"/>
      <c r="B371" s="9" t="n"/>
      <c r="C371" s="9">
        <f>IF($B371="","",IFERROR(INDEX(Grants!$B$2:$B$200,MATCH($B371,Grants!$A$2:$A$200,0)),"⚠ Grant ID not found"))</f>
        <v/>
      </c>
      <c r="D371" s="9" t="n"/>
      <c r="E371" s="9" t="n"/>
      <c r="F371" s="10" t="n"/>
      <c r="G371" s="9" t="n"/>
      <c r="H371" s="9" t="n"/>
      <c r="I371" s="9" t="n"/>
      <c r="J371" s="14">
        <f>IF($F371="","",$F371-TODAY())</f>
        <v/>
      </c>
      <c r="K371" s="13">
        <f>IF($F371="","",IF(OR($I371="Submitted",$I371="Accepted",$I371="N/A"),"Done",IF($J371&lt;0,"Overdue",IF($J371&lt;=7,"Due ≤7 days",IF($J371&lt;=14,"Due ≤14 days",IF($J371&lt;=30,"Due ≤30 days","Scheduled"))))))</f>
        <v/>
      </c>
      <c r="L371" s="10" t="n"/>
      <c r="M371" s="9" t="n"/>
    </row>
    <row r="372">
      <c r="A372" s="9" t="n"/>
      <c r="B372" s="9" t="n"/>
      <c r="C372" s="9">
        <f>IF($B372="","",IFERROR(INDEX(Grants!$B$2:$B$200,MATCH($B372,Grants!$A$2:$A$200,0)),"⚠ Grant ID not found"))</f>
        <v/>
      </c>
      <c r="D372" s="9" t="n"/>
      <c r="E372" s="9" t="n"/>
      <c r="F372" s="10" t="n"/>
      <c r="G372" s="9" t="n"/>
      <c r="H372" s="9" t="n"/>
      <c r="I372" s="9" t="n"/>
      <c r="J372" s="14">
        <f>IF($F372="","",$F372-TODAY())</f>
        <v/>
      </c>
      <c r="K372" s="13">
        <f>IF($F372="","",IF(OR($I372="Submitted",$I372="Accepted",$I372="N/A"),"Done",IF($J372&lt;0,"Overdue",IF($J372&lt;=7,"Due ≤7 days",IF($J372&lt;=14,"Due ≤14 days",IF($J372&lt;=30,"Due ≤30 days","Scheduled"))))))</f>
        <v/>
      </c>
      <c r="L372" s="10" t="n"/>
      <c r="M372" s="9" t="n"/>
    </row>
    <row r="373">
      <c r="A373" s="9" t="n"/>
      <c r="B373" s="9" t="n"/>
      <c r="C373" s="9">
        <f>IF($B373="","",IFERROR(INDEX(Grants!$B$2:$B$200,MATCH($B373,Grants!$A$2:$A$200,0)),"⚠ Grant ID not found"))</f>
        <v/>
      </c>
      <c r="D373" s="9" t="n"/>
      <c r="E373" s="9" t="n"/>
      <c r="F373" s="10" t="n"/>
      <c r="G373" s="9" t="n"/>
      <c r="H373" s="9" t="n"/>
      <c r="I373" s="9" t="n"/>
      <c r="J373" s="14">
        <f>IF($F373="","",$F373-TODAY())</f>
        <v/>
      </c>
      <c r="K373" s="13">
        <f>IF($F373="","",IF(OR($I373="Submitted",$I373="Accepted",$I373="N/A"),"Done",IF($J373&lt;0,"Overdue",IF($J373&lt;=7,"Due ≤7 days",IF($J373&lt;=14,"Due ≤14 days",IF($J373&lt;=30,"Due ≤30 days","Scheduled"))))))</f>
        <v/>
      </c>
      <c r="L373" s="10" t="n"/>
      <c r="M373" s="9" t="n"/>
    </row>
    <row r="374">
      <c r="A374" s="9" t="n"/>
      <c r="B374" s="9" t="n"/>
      <c r="C374" s="9">
        <f>IF($B374="","",IFERROR(INDEX(Grants!$B$2:$B$200,MATCH($B374,Grants!$A$2:$A$200,0)),"⚠ Grant ID not found"))</f>
        <v/>
      </c>
      <c r="D374" s="9" t="n"/>
      <c r="E374" s="9" t="n"/>
      <c r="F374" s="10" t="n"/>
      <c r="G374" s="9" t="n"/>
      <c r="H374" s="9" t="n"/>
      <c r="I374" s="9" t="n"/>
      <c r="J374" s="14">
        <f>IF($F374="","",$F374-TODAY())</f>
        <v/>
      </c>
      <c r="K374" s="13">
        <f>IF($F374="","",IF(OR($I374="Submitted",$I374="Accepted",$I374="N/A"),"Done",IF($J374&lt;0,"Overdue",IF($J374&lt;=7,"Due ≤7 days",IF($J374&lt;=14,"Due ≤14 days",IF($J374&lt;=30,"Due ≤30 days","Scheduled"))))))</f>
        <v/>
      </c>
      <c r="L374" s="10" t="n"/>
      <c r="M374" s="9" t="n"/>
    </row>
    <row r="375">
      <c r="A375" s="9" t="n"/>
      <c r="B375" s="9" t="n"/>
      <c r="C375" s="9">
        <f>IF($B375="","",IFERROR(INDEX(Grants!$B$2:$B$200,MATCH($B375,Grants!$A$2:$A$200,0)),"⚠ Grant ID not found"))</f>
        <v/>
      </c>
      <c r="D375" s="9" t="n"/>
      <c r="E375" s="9" t="n"/>
      <c r="F375" s="10" t="n"/>
      <c r="G375" s="9" t="n"/>
      <c r="H375" s="9" t="n"/>
      <c r="I375" s="9" t="n"/>
      <c r="J375" s="14">
        <f>IF($F375="","",$F375-TODAY())</f>
        <v/>
      </c>
      <c r="K375" s="13">
        <f>IF($F375="","",IF(OR($I375="Submitted",$I375="Accepted",$I375="N/A"),"Done",IF($J375&lt;0,"Overdue",IF($J375&lt;=7,"Due ≤7 days",IF($J375&lt;=14,"Due ≤14 days",IF($J375&lt;=30,"Due ≤30 days","Scheduled"))))))</f>
        <v/>
      </c>
      <c r="L375" s="10" t="n"/>
      <c r="M375" s="9" t="n"/>
    </row>
    <row r="376">
      <c r="A376" s="9" t="n"/>
      <c r="B376" s="9" t="n"/>
      <c r="C376" s="9">
        <f>IF($B376="","",IFERROR(INDEX(Grants!$B$2:$B$200,MATCH($B376,Grants!$A$2:$A$200,0)),"⚠ Grant ID not found"))</f>
        <v/>
      </c>
      <c r="D376" s="9" t="n"/>
      <c r="E376" s="9" t="n"/>
      <c r="F376" s="10" t="n"/>
      <c r="G376" s="9" t="n"/>
      <c r="H376" s="9" t="n"/>
      <c r="I376" s="9" t="n"/>
      <c r="J376" s="14">
        <f>IF($F376="","",$F376-TODAY())</f>
        <v/>
      </c>
      <c r="K376" s="13">
        <f>IF($F376="","",IF(OR($I376="Submitted",$I376="Accepted",$I376="N/A"),"Done",IF($J376&lt;0,"Overdue",IF($J376&lt;=7,"Due ≤7 days",IF($J376&lt;=14,"Due ≤14 days",IF($J376&lt;=30,"Due ≤30 days","Scheduled"))))))</f>
        <v/>
      </c>
      <c r="L376" s="10" t="n"/>
      <c r="M376" s="9" t="n"/>
    </row>
    <row r="377">
      <c r="A377" s="9" t="n"/>
      <c r="B377" s="9" t="n"/>
      <c r="C377" s="9">
        <f>IF($B377="","",IFERROR(INDEX(Grants!$B$2:$B$200,MATCH($B377,Grants!$A$2:$A$200,0)),"⚠ Grant ID not found"))</f>
        <v/>
      </c>
      <c r="D377" s="9" t="n"/>
      <c r="E377" s="9" t="n"/>
      <c r="F377" s="10" t="n"/>
      <c r="G377" s="9" t="n"/>
      <c r="H377" s="9" t="n"/>
      <c r="I377" s="9" t="n"/>
      <c r="J377" s="14">
        <f>IF($F377="","",$F377-TODAY())</f>
        <v/>
      </c>
      <c r="K377" s="13">
        <f>IF($F377="","",IF(OR($I377="Submitted",$I377="Accepted",$I377="N/A"),"Done",IF($J377&lt;0,"Overdue",IF($J377&lt;=7,"Due ≤7 days",IF($J377&lt;=14,"Due ≤14 days",IF($J377&lt;=30,"Due ≤30 days","Scheduled"))))))</f>
        <v/>
      </c>
      <c r="L377" s="10" t="n"/>
      <c r="M377" s="9" t="n"/>
    </row>
    <row r="378">
      <c r="A378" s="9" t="n"/>
      <c r="B378" s="9" t="n"/>
      <c r="C378" s="9">
        <f>IF($B378="","",IFERROR(INDEX(Grants!$B$2:$B$200,MATCH($B378,Grants!$A$2:$A$200,0)),"⚠ Grant ID not found"))</f>
        <v/>
      </c>
      <c r="D378" s="9" t="n"/>
      <c r="E378" s="9" t="n"/>
      <c r="F378" s="10" t="n"/>
      <c r="G378" s="9" t="n"/>
      <c r="H378" s="9" t="n"/>
      <c r="I378" s="9" t="n"/>
      <c r="J378" s="14">
        <f>IF($F378="","",$F378-TODAY())</f>
        <v/>
      </c>
      <c r="K378" s="13">
        <f>IF($F378="","",IF(OR($I378="Submitted",$I378="Accepted",$I378="N/A"),"Done",IF($J378&lt;0,"Overdue",IF($J378&lt;=7,"Due ≤7 days",IF($J378&lt;=14,"Due ≤14 days",IF($J378&lt;=30,"Due ≤30 days","Scheduled"))))))</f>
        <v/>
      </c>
      <c r="L378" s="10" t="n"/>
      <c r="M378" s="9" t="n"/>
    </row>
    <row r="379">
      <c r="A379" s="9" t="n"/>
      <c r="B379" s="9" t="n"/>
      <c r="C379" s="9">
        <f>IF($B379="","",IFERROR(INDEX(Grants!$B$2:$B$200,MATCH($B379,Grants!$A$2:$A$200,0)),"⚠ Grant ID not found"))</f>
        <v/>
      </c>
      <c r="D379" s="9" t="n"/>
      <c r="E379" s="9" t="n"/>
      <c r="F379" s="10" t="n"/>
      <c r="G379" s="9" t="n"/>
      <c r="H379" s="9" t="n"/>
      <c r="I379" s="9" t="n"/>
      <c r="J379" s="14">
        <f>IF($F379="","",$F379-TODAY())</f>
        <v/>
      </c>
      <c r="K379" s="13">
        <f>IF($F379="","",IF(OR($I379="Submitted",$I379="Accepted",$I379="N/A"),"Done",IF($J379&lt;0,"Overdue",IF($J379&lt;=7,"Due ≤7 days",IF($J379&lt;=14,"Due ≤14 days",IF($J379&lt;=30,"Due ≤30 days","Scheduled"))))))</f>
        <v/>
      </c>
      <c r="L379" s="10" t="n"/>
      <c r="M379" s="9" t="n"/>
    </row>
    <row r="380">
      <c r="A380" s="9" t="n"/>
      <c r="B380" s="9" t="n"/>
      <c r="C380" s="9">
        <f>IF($B380="","",IFERROR(INDEX(Grants!$B$2:$B$200,MATCH($B380,Grants!$A$2:$A$200,0)),"⚠ Grant ID not found"))</f>
        <v/>
      </c>
      <c r="D380" s="9" t="n"/>
      <c r="E380" s="9" t="n"/>
      <c r="F380" s="10" t="n"/>
      <c r="G380" s="9" t="n"/>
      <c r="H380" s="9" t="n"/>
      <c r="I380" s="9" t="n"/>
      <c r="J380" s="14">
        <f>IF($F380="","",$F380-TODAY())</f>
        <v/>
      </c>
      <c r="K380" s="13">
        <f>IF($F380="","",IF(OR($I380="Submitted",$I380="Accepted",$I380="N/A"),"Done",IF($J380&lt;0,"Overdue",IF($J380&lt;=7,"Due ≤7 days",IF($J380&lt;=14,"Due ≤14 days",IF($J380&lt;=30,"Due ≤30 days","Scheduled"))))))</f>
        <v/>
      </c>
      <c r="L380" s="10" t="n"/>
      <c r="M380" s="9" t="n"/>
    </row>
    <row r="381">
      <c r="A381" s="9" t="n"/>
      <c r="B381" s="9" t="n"/>
      <c r="C381" s="9">
        <f>IF($B381="","",IFERROR(INDEX(Grants!$B$2:$B$200,MATCH($B381,Grants!$A$2:$A$200,0)),"⚠ Grant ID not found"))</f>
        <v/>
      </c>
      <c r="D381" s="9" t="n"/>
      <c r="E381" s="9" t="n"/>
      <c r="F381" s="10" t="n"/>
      <c r="G381" s="9" t="n"/>
      <c r="H381" s="9" t="n"/>
      <c r="I381" s="9" t="n"/>
      <c r="J381" s="14">
        <f>IF($F381="","",$F381-TODAY())</f>
        <v/>
      </c>
      <c r="K381" s="13">
        <f>IF($F381="","",IF(OR($I381="Submitted",$I381="Accepted",$I381="N/A"),"Done",IF($J381&lt;0,"Overdue",IF($J381&lt;=7,"Due ≤7 days",IF($J381&lt;=14,"Due ≤14 days",IF($J381&lt;=30,"Due ≤30 days","Scheduled"))))))</f>
        <v/>
      </c>
      <c r="L381" s="10" t="n"/>
      <c r="M381" s="9" t="n"/>
    </row>
    <row r="382">
      <c r="A382" s="9" t="n"/>
      <c r="B382" s="9" t="n"/>
      <c r="C382" s="9">
        <f>IF($B382="","",IFERROR(INDEX(Grants!$B$2:$B$200,MATCH($B382,Grants!$A$2:$A$200,0)),"⚠ Grant ID not found"))</f>
        <v/>
      </c>
      <c r="D382" s="9" t="n"/>
      <c r="E382" s="9" t="n"/>
      <c r="F382" s="10" t="n"/>
      <c r="G382" s="9" t="n"/>
      <c r="H382" s="9" t="n"/>
      <c r="I382" s="9" t="n"/>
      <c r="J382" s="14">
        <f>IF($F382="","",$F382-TODAY())</f>
        <v/>
      </c>
      <c r="K382" s="13">
        <f>IF($F382="","",IF(OR($I382="Submitted",$I382="Accepted",$I382="N/A"),"Done",IF($J382&lt;0,"Overdue",IF($J382&lt;=7,"Due ≤7 days",IF($J382&lt;=14,"Due ≤14 days",IF($J382&lt;=30,"Due ≤30 days","Scheduled"))))))</f>
        <v/>
      </c>
      <c r="L382" s="10" t="n"/>
      <c r="M382" s="9" t="n"/>
    </row>
    <row r="383">
      <c r="A383" s="9" t="n"/>
      <c r="B383" s="9" t="n"/>
      <c r="C383" s="9">
        <f>IF($B383="","",IFERROR(INDEX(Grants!$B$2:$B$200,MATCH($B383,Grants!$A$2:$A$200,0)),"⚠ Grant ID not found"))</f>
        <v/>
      </c>
      <c r="D383" s="9" t="n"/>
      <c r="E383" s="9" t="n"/>
      <c r="F383" s="10" t="n"/>
      <c r="G383" s="9" t="n"/>
      <c r="H383" s="9" t="n"/>
      <c r="I383" s="9" t="n"/>
      <c r="J383" s="14">
        <f>IF($F383="","",$F383-TODAY())</f>
        <v/>
      </c>
      <c r="K383" s="13">
        <f>IF($F383="","",IF(OR($I383="Submitted",$I383="Accepted",$I383="N/A"),"Done",IF($J383&lt;0,"Overdue",IF($J383&lt;=7,"Due ≤7 days",IF($J383&lt;=14,"Due ≤14 days",IF($J383&lt;=30,"Due ≤30 days","Scheduled"))))))</f>
        <v/>
      </c>
      <c r="L383" s="10" t="n"/>
      <c r="M383" s="9" t="n"/>
    </row>
    <row r="384">
      <c r="A384" s="9" t="n"/>
      <c r="B384" s="9" t="n"/>
      <c r="C384" s="9">
        <f>IF($B384="","",IFERROR(INDEX(Grants!$B$2:$B$200,MATCH($B384,Grants!$A$2:$A$200,0)),"⚠ Grant ID not found"))</f>
        <v/>
      </c>
      <c r="D384" s="9" t="n"/>
      <c r="E384" s="9" t="n"/>
      <c r="F384" s="10" t="n"/>
      <c r="G384" s="9" t="n"/>
      <c r="H384" s="9" t="n"/>
      <c r="I384" s="9" t="n"/>
      <c r="J384" s="14">
        <f>IF($F384="","",$F384-TODAY())</f>
        <v/>
      </c>
      <c r="K384" s="13">
        <f>IF($F384="","",IF(OR($I384="Submitted",$I384="Accepted",$I384="N/A"),"Done",IF($J384&lt;0,"Overdue",IF($J384&lt;=7,"Due ≤7 days",IF($J384&lt;=14,"Due ≤14 days",IF($J384&lt;=30,"Due ≤30 days","Scheduled"))))))</f>
        <v/>
      </c>
      <c r="L384" s="10" t="n"/>
      <c r="M384" s="9" t="n"/>
    </row>
    <row r="385">
      <c r="A385" s="9" t="n"/>
      <c r="B385" s="9" t="n"/>
      <c r="C385" s="9">
        <f>IF($B385="","",IFERROR(INDEX(Grants!$B$2:$B$200,MATCH($B385,Grants!$A$2:$A$200,0)),"⚠ Grant ID not found"))</f>
        <v/>
      </c>
      <c r="D385" s="9" t="n"/>
      <c r="E385" s="9" t="n"/>
      <c r="F385" s="10" t="n"/>
      <c r="G385" s="9" t="n"/>
      <c r="H385" s="9" t="n"/>
      <c r="I385" s="9" t="n"/>
      <c r="J385" s="14">
        <f>IF($F385="","",$F385-TODAY())</f>
        <v/>
      </c>
      <c r="K385" s="13">
        <f>IF($F385="","",IF(OR($I385="Submitted",$I385="Accepted",$I385="N/A"),"Done",IF($J385&lt;0,"Overdue",IF($J385&lt;=7,"Due ≤7 days",IF($J385&lt;=14,"Due ≤14 days",IF($J385&lt;=30,"Due ≤30 days","Scheduled"))))))</f>
        <v/>
      </c>
      <c r="L385" s="10" t="n"/>
      <c r="M385" s="9" t="n"/>
    </row>
    <row r="386">
      <c r="A386" s="9" t="n"/>
      <c r="B386" s="9" t="n"/>
      <c r="C386" s="9">
        <f>IF($B386="","",IFERROR(INDEX(Grants!$B$2:$B$200,MATCH($B386,Grants!$A$2:$A$200,0)),"⚠ Grant ID not found"))</f>
        <v/>
      </c>
      <c r="D386" s="9" t="n"/>
      <c r="E386" s="9" t="n"/>
      <c r="F386" s="10" t="n"/>
      <c r="G386" s="9" t="n"/>
      <c r="H386" s="9" t="n"/>
      <c r="I386" s="9" t="n"/>
      <c r="J386" s="14">
        <f>IF($F386="","",$F386-TODAY())</f>
        <v/>
      </c>
      <c r="K386" s="13">
        <f>IF($F386="","",IF(OR($I386="Submitted",$I386="Accepted",$I386="N/A"),"Done",IF($J386&lt;0,"Overdue",IF($J386&lt;=7,"Due ≤7 days",IF($J386&lt;=14,"Due ≤14 days",IF($J386&lt;=30,"Due ≤30 days","Scheduled"))))))</f>
        <v/>
      </c>
      <c r="L386" s="10" t="n"/>
      <c r="M386" s="9" t="n"/>
    </row>
    <row r="387">
      <c r="A387" s="9" t="n"/>
      <c r="B387" s="9" t="n"/>
      <c r="C387" s="9">
        <f>IF($B387="","",IFERROR(INDEX(Grants!$B$2:$B$200,MATCH($B387,Grants!$A$2:$A$200,0)),"⚠ Grant ID not found"))</f>
        <v/>
      </c>
      <c r="D387" s="9" t="n"/>
      <c r="E387" s="9" t="n"/>
      <c r="F387" s="10" t="n"/>
      <c r="G387" s="9" t="n"/>
      <c r="H387" s="9" t="n"/>
      <c r="I387" s="9" t="n"/>
      <c r="J387" s="14">
        <f>IF($F387="","",$F387-TODAY())</f>
        <v/>
      </c>
      <c r="K387" s="13">
        <f>IF($F387="","",IF(OR($I387="Submitted",$I387="Accepted",$I387="N/A"),"Done",IF($J387&lt;0,"Overdue",IF($J387&lt;=7,"Due ≤7 days",IF($J387&lt;=14,"Due ≤14 days",IF($J387&lt;=30,"Due ≤30 days","Scheduled"))))))</f>
        <v/>
      </c>
      <c r="L387" s="10" t="n"/>
      <c r="M387" s="9" t="n"/>
    </row>
    <row r="388">
      <c r="A388" s="9" t="n"/>
      <c r="B388" s="9" t="n"/>
      <c r="C388" s="9">
        <f>IF($B388="","",IFERROR(INDEX(Grants!$B$2:$B$200,MATCH($B388,Grants!$A$2:$A$200,0)),"⚠ Grant ID not found"))</f>
        <v/>
      </c>
      <c r="D388" s="9" t="n"/>
      <c r="E388" s="9" t="n"/>
      <c r="F388" s="10" t="n"/>
      <c r="G388" s="9" t="n"/>
      <c r="H388" s="9" t="n"/>
      <c r="I388" s="9" t="n"/>
      <c r="J388" s="14">
        <f>IF($F388="","",$F388-TODAY())</f>
        <v/>
      </c>
      <c r="K388" s="13">
        <f>IF($F388="","",IF(OR($I388="Submitted",$I388="Accepted",$I388="N/A"),"Done",IF($J388&lt;0,"Overdue",IF($J388&lt;=7,"Due ≤7 days",IF($J388&lt;=14,"Due ≤14 days",IF($J388&lt;=30,"Due ≤30 days","Scheduled"))))))</f>
        <v/>
      </c>
      <c r="L388" s="10" t="n"/>
      <c r="M388" s="9" t="n"/>
    </row>
    <row r="389">
      <c r="A389" s="9" t="n"/>
      <c r="B389" s="9" t="n"/>
      <c r="C389" s="9">
        <f>IF($B389="","",IFERROR(INDEX(Grants!$B$2:$B$200,MATCH($B389,Grants!$A$2:$A$200,0)),"⚠ Grant ID not found"))</f>
        <v/>
      </c>
      <c r="D389" s="9" t="n"/>
      <c r="E389" s="9" t="n"/>
      <c r="F389" s="10" t="n"/>
      <c r="G389" s="9" t="n"/>
      <c r="H389" s="9" t="n"/>
      <c r="I389" s="9" t="n"/>
      <c r="J389" s="14">
        <f>IF($F389="","",$F389-TODAY())</f>
        <v/>
      </c>
      <c r="K389" s="13">
        <f>IF($F389="","",IF(OR($I389="Submitted",$I389="Accepted",$I389="N/A"),"Done",IF($J389&lt;0,"Overdue",IF($J389&lt;=7,"Due ≤7 days",IF($J389&lt;=14,"Due ≤14 days",IF($J389&lt;=30,"Due ≤30 days","Scheduled"))))))</f>
        <v/>
      </c>
      <c r="L389" s="10" t="n"/>
      <c r="M389" s="9" t="n"/>
    </row>
    <row r="390">
      <c r="A390" s="9" t="n"/>
      <c r="B390" s="9" t="n"/>
      <c r="C390" s="9">
        <f>IF($B390="","",IFERROR(INDEX(Grants!$B$2:$B$200,MATCH($B390,Grants!$A$2:$A$200,0)),"⚠ Grant ID not found"))</f>
        <v/>
      </c>
      <c r="D390" s="9" t="n"/>
      <c r="E390" s="9" t="n"/>
      <c r="F390" s="10" t="n"/>
      <c r="G390" s="9" t="n"/>
      <c r="H390" s="9" t="n"/>
      <c r="I390" s="9" t="n"/>
      <c r="J390" s="14">
        <f>IF($F390="","",$F390-TODAY())</f>
        <v/>
      </c>
      <c r="K390" s="13">
        <f>IF($F390="","",IF(OR($I390="Submitted",$I390="Accepted",$I390="N/A"),"Done",IF($J390&lt;0,"Overdue",IF($J390&lt;=7,"Due ≤7 days",IF($J390&lt;=14,"Due ≤14 days",IF($J390&lt;=30,"Due ≤30 days","Scheduled"))))))</f>
        <v/>
      </c>
      <c r="L390" s="10" t="n"/>
      <c r="M390" s="9" t="n"/>
    </row>
    <row r="391">
      <c r="A391" s="9" t="n"/>
      <c r="B391" s="9" t="n"/>
      <c r="C391" s="9">
        <f>IF($B391="","",IFERROR(INDEX(Grants!$B$2:$B$200,MATCH($B391,Grants!$A$2:$A$200,0)),"⚠ Grant ID not found"))</f>
        <v/>
      </c>
      <c r="D391" s="9" t="n"/>
      <c r="E391" s="9" t="n"/>
      <c r="F391" s="10" t="n"/>
      <c r="G391" s="9" t="n"/>
      <c r="H391" s="9" t="n"/>
      <c r="I391" s="9" t="n"/>
      <c r="J391" s="14">
        <f>IF($F391="","",$F391-TODAY())</f>
        <v/>
      </c>
      <c r="K391" s="13">
        <f>IF($F391="","",IF(OR($I391="Submitted",$I391="Accepted",$I391="N/A"),"Done",IF($J391&lt;0,"Overdue",IF($J391&lt;=7,"Due ≤7 days",IF($J391&lt;=14,"Due ≤14 days",IF($J391&lt;=30,"Due ≤30 days","Scheduled"))))))</f>
        <v/>
      </c>
      <c r="L391" s="10" t="n"/>
      <c r="M391" s="9" t="n"/>
    </row>
    <row r="392">
      <c r="A392" s="9" t="n"/>
      <c r="B392" s="9" t="n"/>
      <c r="C392" s="9">
        <f>IF($B392="","",IFERROR(INDEX(Grants!$B$2:$B$200,MATCH($B392,Grants!$A$2:$A$200,0)),"⚠ Grant ID not found"))</f>
        <v/>
      </c>
      <c r="D392" s="9" t="n"/>
      <c r="E392" s="9" t="n"/>
      <c r="F392" s="10" t="n"/>
      <c r="G392" s="9" t="n"/>
      <c r="H392" s="9" t="n"/>
      <c r="I392" s="9" t="n"/>
      <c r="J392" s="14">
        <f>IF($F392="","",$F392-TODAY())</f>
        <v/>
      </c>
      <c r="K392" s="13">
        <f>IF($F392="","",IF(OR($I392="Submitted",$I392="Accepted",$I392="N/A"),"Done",IF($J392&lt;0,"Overdue",IF($J392&lt;=7,"Due ≤7 days",IF($J392&lt;=14,"Due ≤14 days",IF($J392&lt;=30,"Due ≤30 days","Scheduled"))))))</f>
        <v/>
      </c>
      <c r="L392" s="10" t="n"/>
      <c r="M392" s="9" t="n"/>
    </row>
    <row r="393">
      <c r="A393" s="9" t="n"/>
      <c r="B393" s="9" t="n"/>
      <c r="C393" s="9">
        <f>IF($B393="","",IFERROR(INDEX(Grants!$B$2:$B$200,MATCH($B393,Grants!$A$2:$A$200,0)),"⚠ Grant ID not found"))</f>
        <v/>
      </c>
      <c r="D393" s="9" t="n"/>
      <c r="E393" s="9" t="n"/>
      <c r="F393" s="10" t="n"/>
      <c r="G393" s="9" t="n"/>
      <c r="H393" s="9" t="n"/>
      <c r="I393" s="9" t="n"/>
      <c r="J393" s="14">
        <f>IF($F393="","",$F393-TODAY())</f>
        <v/>
      </c>
      <c r="K393" s="13">
        <f>IF($F393="","",IF(OR($I393="Submitted",$I393="Accepted",$I393="N/A"),"Done",IF($J393&lt;0,"Overdue",IF($J393&lt;=7,"Due ≤7 days",IF($J393&lt;=14,"Due ≤14 days",IF($J393&lt;=30,"Due ≤30 days","Scheduled"))))))</f>
        <v/>
      </c>
      <c r="L393" s="10" t="n"/>
      <c r="M393" s="9" t="n"/>
    </row>
    <row r="394">
      <c r="A394" s="9" t="n"/>
      <c r="B394" s="9" t="n"/>
      <c r="C394" s="9">
        <f>IF($B394="","",IFERROR(INDEX(Grants!$B$2:$B$200,MATCH($B394,Grants!$A$2:$A$200,0)),"⚠ Grant ID not found"))</f>
        <v/>
      </c>
      <c r="D394" s="9" t="n"/>
      <c r="E394" s="9" t="n"/>
      <c r="F394" s="10" t="n"/>
      <c r="G394" s="9" t="n"/>
      <c r="H394" s="9" t="n"/>
      <c r="I394" s="9" t="n"/>
      <c r="J394" s="14">
        <f>IF($F394="","",$F394-TODAY())</f>
        <v/>
      </c>
      <c r="K394" s="13">
        <f>IF($F394="","",IF(OR($I394="Submitted",$I394="Accepted",$I394="N/A"),"Done",IF($J394&lt;0,"Overdue",IF($J394&lt;=7,"Due ≤7 days",IF($J394&lt;=14,"Due ≤14 days",IF($J394&lt;=30,"Due ≤30 days","Scheduled"))))))</f>
        <v/>
      </c>
      <c r="L394" s="10" t="n"/>
      <c r="M394" s="9" t="n"/>
    </row>
    <row r="395">
      <c r="A395" s="9" t="n"/>
      <c r="B395" s="9" t="n"/>
      <c r="C395" s="9">
        <f>IF($B395="","",IFERROR(INDEX(Grants!$B$2:$B$200,MATCH($B395,Grants!$A$2:$A$200,0)),"⚠ Grant ID not found"))</f>
        <v/>
      </c>
      <c r="D395" s="9" t="n"/>
      <c r="E395" s="9" t="n"/>
      <c r="F395" s="10" t="n"/>
      <c r="G395" s="9" t="n"/>
      <c r="H395" s="9" t="n"/>
      <c r="I395" s="9" t="n"/>
      <c r="J395" s="14">
        <f>IF($F395="","",$F395-TODAY())</f>
        <v/>
      </c>
      <c r="K395" s="13">
        <f>IF($F395="","",IF(OR($I395="Submitted",$I395="Accepted",$I395="N/A"),"Done",IF($J395&lt;0,"Overdue",IF($J395&lt;=7,"Due ≤7 days",IF($J395&lt;=14,"Due ≤14 days",IF($J395&lt;=30,"Due ≤30 days","Scheduled"))))))</f>
        <v/>
      </c>
      <c r="L395" s="10" t="n"/>
      <c r="M395" s="9" t="n"/>
    </row>
    <row r="396">
      <c r="A396" s="9" t="n"/>
      <c r="B396" s="9" t="n"/>
      <c r="C396" s="9">
        <f>IF($B396="","",IFERROR(INDEX(Grants!$B$2:$B$200,MATCH($B396,Grants!$A$2:$A$200,0)),"⚠ Grant ID not found"))</f>
        <v/>
      </c>
      <c r="D396" s="9" t="n"/>
      <c r="E396" s="9" t="n"/>
      <c r="F396" s="10" t="n"/>
      <c r="G396" s="9" t="n"/>
      <c r="H396" s="9" t="n"/>
      <c r="I396" s="9" t="n"/>
      <c r="J396" s="14">
        <f>IF($F396="","",$F396-TODAY())</f>
        <v/>
      </c>
      <c r="K396" s="13">
        <f>IF($F396="","",IF(OR($I396="Submitted",$I396="Accepted",$I396="N/A"),"Done",IF($J396&lt;0,"Overdue",IF($J396&lt;=7,"Due ≤7 days",IF($J396&lt;=14,"Due ≤14 days",IF($J396&lt;=30,"Due ≤30 days","Scheduled"))))))</f>
        <v/>
      </c>
      <c r="L396" s="10" t="n"/>
      <c r="M396" s="9" t="n"/>
    </row>
    <row r="397">
      <c r="A397" s="9" t="n"/>
      <c r="B397" s="9" t="n"/>
      <c r="C397" s="9">
        <f>IF($B397="","",IFERROR(INDEX(Grants!$B$2:$B$200,MATCH($B397,Grants!$A$2:$A$200,0)),"⚠ Grant ID not found"))</f>
        <v/>
      </c>
      <c r="D397" s="9" t="n"/>
      <c r="E397" s="9" t="n"/>
      <c r="F397" s="10" t="n"/>
      <c r="G397" s="9" t="n"/>
      <c r="H397" s="9" t="n"/>
      <c r="I397" s="9" t="n"/>
      <c r="J397" s="14">
        <f>IF($F397="","",$F397-TODAY())</f>
        <v/>
      </c>
      <c r="K397" s="13">
        <f>IF($F397="","",IF(OR($I397="Submitted",$I397="Accepted",$I397="N/A"),"Done",IF($J397&lt;0,"Overdue",IF($J397&lt;=7,"Due ≤7 days",IF($J397&lt;=14,"Due ≤14 days",IF($J397&lt;=30,"Due ≤30 days","Scheduled"))))))</f>
        <v/>
      </c>
      <c r="L397" s="10" t="n"/>
      <c r="M397" s="9" t="n"/>
    </row>
    <row r="398">
      <c r="A398" s="9" t="n"/>
      <c r="B398" s="9" t="n"/>
      <c r="C398" s="9">
        <f>IF($B398="","",IFERROR(INDEX(Grants!$B$2:$B$200,MATCH($B398,Grants!$A$2:$A$200,0)),"⚠ Grant ID not found"))</f>
        <v/>
      </c>
      <c r="D398" s="9" t="n"/>
      <c r="E398" s="9" t="n"/>
      <c r="F398" s="10" t="n"/>
      <c r="G398" s="9" t="n"/>
      <c r="H398" s="9" t="n"/>
      <c r="I398" s="9" t="n"/>
      <c r="J398" s="14">
        <f>IF($F398="","",$F398-TODAY())</f>
        <v/>
      </c>
      <c r="K398" s="13">
        <f>IF($F398="","",IF(OR($I398="Submitted",$I398="Accepted",$I398="N/A"),"Done",IF($J398&lt;0,"Overdue",IF($J398&lt;=7,"Due ≤7 days",IF($J398&lt;=14,"Due ≤14 days",IF($J398&lt;=30,"Due ≤30 days","Scheduled"))))))</f>
        <v/>
      </c>
      <c r="L398" s="10" t="n"/>
      <c r="M398" s="9" t="n"/>
    </row>
    <row r="399">
      <c r="A399" s="9" t="n"/>
      <c r="B399" s="9" t="n"/>
      <c r="C399" s="9">
        <f>IF($B399="","",IFERROR(INDEX(Grants!$B$2:$B$200,MATCH($B399,Grants!$A$2:$A$200,0)),"⚠ Grant ID not found"))</f>
        <v/>
      </c>
      <c r="D399" s="9" t="n"/>
      <c r="E399" s="9" t="n"/>
      <c r="F399" s="10" t="n"/>
      <c r="G399" s="9" t="n"/>
      <c r="H399" s="9" t="n"/>
      <c r="I399" s="9" t="n"/>
      <c r="J399" s="14">
        <f>IF($F399="","",$F399-TODAY())</f>
        <v/>
      </c>
      <c r="K399" s="13">
        <f>IF($F399="","",IF(OR($I399="Submitted",$I399="Accepted",$I399="N/A"),"Done",IF($J399&lt;0,"Overdue",IF($J399&lt;=7,"Due ≤7 days",IF($J399&lt;=14,"Due ≤14 days",IF($J399&lt;=30,"Due ≤30 days","Scheduled"))))))</f>
        <v/>
      </c>
      <c r="L399" s="10" t="n"/>
      <c r="M399" s="9" t="n"/>
    </row>
    <row r="400">
      <c r="A400" s="9" t="n"/>
      <c r="B400" s="9" t="n"/>
      <c r="C400" s="9">
        <f>IF($B400="","",IFERROR(INDEX(Grants!$B$2:$B$200,MATCH($B400,Grants!$A$2:$A$200,0)),"⚠ Grant ID not found"))</f>
        <v/>
      </c>
      <c r="D400" s="9" t="n"/>
      <c r="E400" s="9" t="n"/>
      <c r="F400" s="10" t="n"/>
      <c r="G400" s="9" t="n"/>
      <c r="H400" s="9" t="n"/>
      <c r="I400" s="9" t="n"/>
      <c r="J400" s="14">
        <f>IF($F400="","",$F400-TODAY())</f>
        <v/>
      </c>
      <c r="K400" s="13">
        <f>IF($F400="","",IF(OR($I400="Submitted",$I400="Accepted",$I400="N/A"),"Done",IF($J400&lt;0,"Overdue",IF($J400&lt;=7,"Due ≤7 days",IF($J400&lt;=14,"Due ≤14 days",IF($J400&lt;=30,"Due ≤30 days","Scheduled"))))))</f>
        <v/>
      </c>
      <c r="L400" s="10" t="n"/>
      <c r="M400" s="9" t="n"/>
    </row>
    <row r="401">
      <c r="A401" s="9" t="n"/>
      <c r="B401" s="9" t="n"/>
      <c r="C401" s="9">
        <f>IF($B401="","",IFERROR(INDEX(Grants!$B$2:$B$200,MATCH($B401,Grants!$A$2:$A$200,0)),"⚠ Grant ID not found"))</f>
        <v/>
      </c>
      <c r="D401" s="9" t="n"/>
      <c r="E401" s="9" t="n"/>
      <c r="F401" s="10" t="n"/>
      <c r="G401" s="9" t="n"/>
      <c r="H401" s="9" t="n"/>
      <c r="I401" s="9" t="n"/>
      <c r="J401" s="14">
        <f>IF($F401="","",$F401-TODAY())</f>
        <v/>
      </c>
      <c r="K401" s="13">
        <f>IF($F401="","",IF(OR($I401="Submitted",$I401="Accepted",$I401="N/A"),"Done",IF($J401&lt;0,"Overdue",IF($J401&lt;=7,"Due ≤7 days",IF($J401&lt;=14,"Due ≤14 days",IF($J401&lt;=30,"Due ≤30 days","Scheduled"))))))</f>
        <v/>
      </c>
      <c r="L401" s="10" t="n"/>
      <c r="M401" s="9" t="n"/>
    </row>
  </sheetData>
  <conditionalFormatting sqref="A2:M401">
    <cfRule type="expression" priority="1" dxfId="0" stopIfTrue="0">
      <formula>$K2="Overdue"</formula>
    </cfRule>
    <cfRule type="expression" priority="2" dxfId="1" stopIfTrue="0">
      <formula>$K2="Due ≤7 days"</formula>
    </cfRule>
    <cfRule type="expression" priority="3" dxfId="2" stopIfTrue="0">
      <formula>$K2="Due ≤14 days"</formula>
    </cfRule>
    <cfRule type="expression" priority="4" dxfId="3" stopIfTrue="0">
      <formula>$K2="Due ≤30 days"</formula>
    </cfRule>
    <cfRule type="expression" priority="5" dxfId="4" stopIfTrue="0">
      <formula>$K2="Done"</formula>
    </cfRule>
  </conditionalFormatting>
  <dataValidations count="4">
    <dataValidation sqref="B2:B401" showDropDown="0" showInputMessage="0" showErrorMessage="0" allowBlank="1" type="list">
      <formula1>=GrantIDs</formula1>
    </dataValidation>
    <dataValidation sqref="D2:D401" showDropDown="0" showInputMessage="0" showErrorMessage="0" allowBlank="1" type="list">
      <formula1>"Financial report (FFR),Performance report,Final report,Interim report,Budget revision window,Match certification,Audit,Drawdown,Site visit,Subrecipient monitoring,Closeout,Other"</formula1>
    </dataValidation>
    <dataValidation sqref="G2:G401" showDropDown="0" showInputMessage="0" showErrorMessage="0" allowBlank="1" type="list">
      <formula1>"One-off,Monthly,Quarterly,Semi-annual,Annual"</formula1>
    </dataValidation>
    <dataValidation sqref="I2:I401" showDropDown="0" showInputMessage="0" showErrorMessage="0" allowBlank="1" type="list">
      <formula1>"Not started,In progress,Submitted,Accepted,N/A"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22" customWidth="1" min="3" max="3"/>
    <col width="14" customWidth="1" min="4" max="4"/>
    <col width="15" customWidth="1" min="5" max="5"/>
    <col width="14" customWidth="1" min="6" max="6"/>
    <col width="10" customWidth="1" min="7" max="7"/>
    <col width="13" customWidth="1" min="8" max="8"/>
    <col width="34" customWidth="1" min="9" max="9"/>
  </cols>
  <sheetData>
    <row r="1" ht="30" customHeight="1">
      <c r="A1" s="5" t="inlineStr">
        <is>
          <t>Grant ID</t>
        </is>
      </c>
      <c r="B1" s="5" t="inlineStr">
        <is>
          <t>Grant name (auto)</t>
        </is>
      </c>
      <c r="C1" s="5" t="inlineStr">
        <is>
          <t>Budget line</t>
        </is>
      </c>
      <c r="D1" s="5" t="inlineStr">
        <is>
          <t>Budgeted</t>
        </is>
      </c>
      <c r="E1" s="5" t="inlineStr">
        <is>
          <t>Actual to date</t>
        </is>
      </c>
      <c r="F1" s="5" t="inlineStr">
        <is>
          <t>Remaining</t>
        </is>
      </c>
      <c r="G1" s="5" t="inlineStr">
        <is>
          <t>% spent</t>
        </is>
      </c>
      <c r="H1" s="5" t="inlineStr">
        <is>
          <t>Over budget?</t>
        </is>
      </c>
      <c r="I1" s="5" t="inlineStr">
        <is>
          <t>Notes</t>
        </is>
      </c>
    </row>
    <row r="2">
      <c r="A2" s="6" t="inlineStr">
        <is>
          <t>G-001</t>
        </is>
      </c>
      <c r="B2" s="6">
        <f>IF($A2="","",IFERROR(INDEX(Grants!$B$2:$B$200,MATCH($A2,Grants!$A$2:$A$200,0)),"⚠ Grant ID not found"))</f>
        <v/>
      </c>
      <c r="C2" s="6" t="inlineStr">
        <is>
          <t>Personnel</t>
        </is>
      </c>
      <c r="D2" s="8" t="n">
        <v>140000</v>
      </c>
      <c r="E2" s="8" t="n">
        <v>96500</v>
      </c>
      <c r="F2" s="8">
        <f>IF($D2="","",$D2-$E2)</f>
        <v/>
      </c>
      <c r="G2" s="15">
        <f>IF(OR($D2="",$D2=0),"",$E2/$D2)</f>
        <v/>
      </c>
      <c r="H2" s="13">
        <f>IF($D2="","",IF($E2&gt;$D2,"OVER","OK"))</f>
        <v/>
      </c>
      <c r="I2" s="6" t="inlineStr"/>
    </row>
    <row r="3">
      <c r="A3" s="6" t="inlineStr">
        <is>
          <t>G-001</t>
        </is>
      </c>
      <c r="B3" s="6">
        <f>IF($A3="","",IFERROR(INDEX(Grants!$B$2:$B$200,MATCH($A3,Grants!$A$2:$A$200,0)),"⚠ Grant ID not found"))</f>
        <v/>
      </c>
      <c r="C3" s="6" t="inlineStr">
        <is>
          <t>Fringe benefits</t>
        </is>
      </c>
      <c r="D3" s="8" t="n">
        <v>33000</v>
      </c>
      <c r="E3" s="8" t="n">
        <v>22700</v>
      </c>
      <c r="F3" s="8">
        <f>IF($D3="","",$D3-$E3)</f>
        <v/>
      </c>
      <c r="G3" s="15">
        <f>IF(OR($D3="",$D3=0),"",$E3/$D3)</f>
        <v/>
      </c>
      <c r="H3" s="13">
        <f>IF($D3="","",IF($E3&gt;$D3,"OVER","OK"))</f>
        <v/>
      </c>
      <c r="I3" s="6" t="inlineStr"/>
    </row>
    <row r="4">
      <c r="A4" s="6" t="inlineStr">
        <is>
          <t>G-001</t>
        </is>
      </c>
      <c r="B4" s="6">
        <f>IF($A4="","",IFERROR(INDEX(Grants!$B$2:$B$200,MATCH($A4,Grants!$A$2:$A$200,0)),"⚠ Grant ID not found"))</f>
        <v/>
      </c>
      <c r="C4" s="6" t="inlineStr">
        <is>
          <t>Travel</t>
        </is>
      </c>
      <c r="D4" s="8" t="n">
        <v>8000</v>
      </c>
      <c r="E4" s="8" t="n">
        <v>9100</v>
      </c>
      <c r="F4" s="8">
        <f>IF($D4="","",$D4-$E4)</f>
        <v/>
      </c>
      <c r="G4" s="15">
        <f>IF(OR($D4="",$D4=0),"",$E4/$D4)</f>
        <v/>
      </c>
      <c r="H4" s="13">
        <f>IF($D4="","",IF($E4&gt;$D4,"OVER","OK"))</f>
        <v/>
      </c>
      <c r="I4" s="6" t="inlineStr">
        <is>
          <t>Over — needs a budget revision</t>
        </is>
      </c>
    </row>
    <row r="5">
      <c r="A5" s="6" t="inlineStr">
        <is>
          <t>G-001</t>
        </is>
      </c>
      <c r="B5" s="6">
        <f>IF($A5="","",IFERROR(INDEX(Grants!$B$2:$B$200,MATCH($A5,Grants!$A$2:$A$200,0)),"⚠ Grant ID not found"))</f>
        <v/>
      </c>
      <c r="C5" s="6" t="inlineStr">
        <is>
          <t>Indirect (10% de minimis)</t>
        </is>
      </c>
      <c r="D5" s="8" t="n">
        <v>22000</v>
      </c>
      <c r="E5" s="8" t="n">
        <v>15100</v>
      </c>
      <c r="F5" s="8">
        <f>IF($D5="","",$D5-$E5)</f>
        <v/>
      </c>
      <c r="G5" s="15">
        <f>IF(OR($D5="",$D5=0),"",$E5/$D5)</f>
        <v/>
      </c>
      <c r="H5" s="13">
        <f>IF($D5="","",IF($E5&gt;$D5,"OVER","OK"))</f>
        <v/>
      </c>
      <c r="I5" s="6" t="inlineStr"/>
    </row>
    <row r="6">
      <c r="A6" s="6" t="inlineStr">
        <is>
          <t>G-002</t>
        </is>
      </c>
      <c r="B6" s="6">
        <f>IF($A6="","",IFERROR(INDEX(Grants!$B$2:$B$200,MATCH($A6,Grants!$A$2:$A$200,0)),"⚠ Grant ID not found"))</f>
        <v/>
      </c>
      <c r="C6" s="6" t="inlineStr">
        <is>
          <t>Personnel</t>
        </is>
      </c>
      <c r="D6" s="8" t="n">
        <v>55000</v>
      </c>
      <c r="E6" s="8" t="n">
        <v>24000</v>
      </c>
      <c r="F6" s="8">
        <f>IF($D6="","",$D6-$E6)</f>
        <v/>
      </c>
      <c r="G6" s="15">
        <f>IF(OR($D6="",$D6=0),"",$E6/$D6)</f>
        <v/>
      </c>
      <c r="H6" s="13">
        <f>IF($D6="","",IF($E6&gt;$D6,"OVER","OK"))</f>
        <v/>
      </c>
      <c r="I6" s="6" t="inlineStr"/>
    </row>
    <row r="7">
      <c r="A7" s="6" t="inlineStr">
        <is>
          <t>G-002</t>
        </is>
      </c>
      <c r="B7" s="6">
        <f>IF($A7="","",IFERROR(INDEX(Grants!$B$2:$B$200,MATCH($A7,Grants!$A$2:$A$200,0)),"⚠ Grant ID not found"))</f>
        <v/>
      </c>
      <c r="C7" s="6" t="inlineStr">
        <is>
          <t>Supplies</t>
        </is>
      </c>
      <c r="D7" s="8" t="n">
        <v>12000</v>
      </c>
      <c r="E7" s="8" t="n">
        <v>5200</v>
      </c>
      <c r="F7" s="8">
        <f>IF($D7="","",$D7-$E7)</f>
        <v/>
      </c>
      <c r="G7" s="15">
        <f>IF(OR($D7="",$D7=0),"",$E7/$D7)</f>
        <v/>
      </c>
      <c r="H7" s="13">
        <f>IF($D7="","",IF($E7&gt;$D7,"OVER","OK"))</f>
        <v/>
      </c>
      <c r="I7" s="6" t="inlineStr"/>
    </row>
    <row r="8">
      <c r="A8" s="9" t="n"/>
      <c r="B8" s="9">
        <f>IF($A8="","",IFERROR(INDEX(Grants!$B$2:$B$200,MATCH($A8,Grants!$A$2:$A$200,0)),"⚠ Grant ID not found"))</f>
        <v/>
      </c>
      <c r="C8" s="9" t="n"/>
      <c r="D8" s="11" t="n"/>
      <c r="E8" s="11" t="n"/>
      <c r="F8" s="11">
        <f>IF($D8="","",$D8-$E8)</f>
        <v/>
      </c>
      <c r="G8" s="16">
        <f>IF(OR($D8="",$D8=0),"",$E8/$D8)</f>
        <v/>
      </c>
      <c r="H8" s="13">
        <f>IF($D8="","",IF($E8&gt;$D8,"OVER","OK"))</f>
        <v/>
      </c>
      <c r="I8" s="9" t="n"/>
    </row>
    <row r="9">
      <c r="A9" s="9" t="n"/>
      <c r="B9" s="9">
        <f>IF($A9="","",IFERROR(INDEX(Grants!$B$2:$B$200,MATCH($A9,Grants!$A$2:$A$200,0)),"⚠ Grant ID not found"))</f>
        <v/>
      </c>
      <c r="C9" s="9" t="n"/>
      <c r="D9" s="11" t="n"/>
      <c r="E9" s="11" t="n"/>
      <c r="F9" s="11">
        <f>IF($D9="","",$D9-$E9)</f>
        <v/>
      </c>
      <c r="G9" s="16">
        <f>IF(OR($D9="",$D9=0),"",$E9/$D9)</f>
        <v/>
      </c>
      <c r="H9" s="13">
        <f>IF($D9="","",IF($E9&gt;$D9,"OVER","OK"))</f>
        <v/>
      </c>
      <c r="I9" s="9" t="n"/>
    </row>
    <row r="10">
      <c r="A10" s="9" t="n"/>
      <c r="B10" s="9">
        <f>IF($A10="","",IFERROR(INDEX(Grants!$B$2:$B$200,MATCH($A10,Grants!$A$2:$A$200,0)),"⚠ Grant ID not found"))</f>
        <v/>
      </c>
      <c r="C10" s="9" t="n"/>
      <c r="D10" s="11" t="n"/>
      <c r="E10" s="11" t="n"/>
      <c r="F10" s="11">
        <f>IF($D10="","",$D10-$E10)</f>
        <v/>
      </c>
      <c r="G10" s="16">
        <f>IF(OR($D10="",$D10=0),"",$E10/$D10)</f>
        <v/>
      </c>
      <c r="H10" s="13">
        <f>IF($D10="","",IF($E10&gt;$D10,"OVER","OK"))</f>
        <v/>
      </c>
      <c r="I10" s="9" t="n"/>
    </row>
    <row r="11">
      <c r="A11" s="9" t="n"/>
      <c r="B11" s="9">
        <f>IF($A11="","",IFERROR(INDEX(Grants!$B$2:$B$200,MATCH($A11,Grants!$A$2:$A$200,0)),"⚠ Grant ID not found"))</f>
        <v/>
      </c>
      <c r="C11" s="9" t="n"/>
      <c r="D11" s="11" t="n"/>
      <c r="E11" s="11" t="n"/>
      <c r="F11" s="11">
        <f>IF($D11="","",$D11-$E11)</f>
        <v/>
      </c>
      <c r="G11" s="16">
        <f>IF(OR($D11="",$D11=0),"",$E11/$D11)</f>
        <v/>
      </c>
      <c r="H11" s="13">
        <f>IF($D11="","",IF($E11&gt;$D11,"OVER","OK"))</f>
        <v/>
      </c>
      <c r="I11" s="9" t="n"/>
    </row>
    <row r="12">
      <c r="A12" s="9" t="n"/>
      <c r="B12" s="9">
        <f>IF($A12="","",IFERROR(INDEX(Grants!$B$2:$B$200,MATCH($A12,Grants!$A$2:$A$200,0)),"⚠ Grant ID not found"))</f>
        <v/>
      </c>
      <c r="C12" s="9" t="n"/>
      <c r="D12" s="11" t="n"/>
      <c r="E12" s="11" t="n"/>
      <c r="F12" s="11">
        <f>IF($D12="","",$D12-$E12)</f>
        <v/>
      </c>
      <c r="G12" s="16">
        <f>IF(OR($D12="",$D12=0),"",$E12/$D12)</f>
        <v/>
      </c>
      <c r="H12" s="13">
        <f>IF($D12="","",IF($E12&gt;$D12,"OVER","OK"))</f>
        <v/>
      </c>
      <c r="I12" s="9" t="n"/>
    </row>
    <row r="13">
      <c r="A13" s="9" t="n"/>
      <c r="B13" s="9">
        <f>IF($A13="","",IFERROR(INDEX(Grants!$B$2:$B$200,MATCH($A13,Grants!$A$2:$A$200,0)),"⚠ Grant ID not found"))</f>
        <v/>
      </c>
      <c r="C13" s="9" t="n"/>
      <c r="D13" s="11" t="n"/>
      <c r="E13" s="11" t="n"/>
      <c r="F13" s="11">
        <f>IF($D13="","",$D13-$E13)</f>
        <v/>
      </c>
      <c r="G13" s="16">
        <f>IF(OR($D13="",$D13=0),"",$E13/$D13)</f>
        <v/>
      </c>
      <c r="H13" s="13">
        <f>IF($D13="","",IF($E13&gt;$D13,"OVER","OK"))</f>
        <v/>
      </c>
      <c r="I13" s="9" t="n"/>
    </row>
    <row r="14">
      <c r="A14" s="9" t="n"/>
      <c r="B14" s="9">
        <f>IF($A14="","",IFERROR(INDEX(Grants!$B$2:$B$200,MATCH($A14,Grants!$A$2:$A$200,0)),"⚠ Grant ID not found"))</f>
        <v/>
      </c>
      <c r="C14" s="9" t="n"/>
      <c r="D14" s="11" t="n"/>
      <c r="E14" s="11" t="n"/>
      <c r="F14" s="11">
        <f>IF($D14="","",$D14-$E14)</f>
        <v/>
      </c>
      <c r="G14" s="16">
        <f>IF(OR($D14="",$D14=0),"",$E14/$D14)</f>
        <v/>
      </c>
      <c r="H14" s="13">
        <f>IF($D14="","",IF($E14&gt;$D14,"OVER","OK"))</f>
        <v/>
      </c>
      <c r="I14" s="9" t="n"/>
    </row>
    <row r="15">
      <c r="A15" s="9" t="n"/>
      <c r="B15" s="9">
        <f>IF($A15="","",IFERROR(INDEX(Grants!$B$2:$B$200,MATCH($A15,Grants!$A$2:$A$200,0)),"⚠ Grant ID not found"))</f>
        <v/>
      </c>
      <c r="C15" s="9" t="n"/>
      <c r="D15" s="11" t="n"/>
      <c r="E15" s="11" t="n"/>
      <c r="F15" s="11">
        <f>IF($D15="","",$D15-$E15)</f>
        <v/>
      </c>
      <c r="G15" s="16">
        <f>IF(OR($D15="",$D15=0),"",$E15/$D15)</f>
        <v/>
      </c>
      <c r="H15" s="13">
        <f>IF($D15="","",IF($E15&gt;$D15,"OVER","OK"))</f>
        <v/>
      </c>
      <c r="I15" s="9" t="n"/>
    </row>
    <row r="16">
      <c r="A16" s="9" t="n"/>
      <c r="B16" s="9">
        <f>IF($A16="","",IFERROR(INDEX(Grants!$B$2:$B$200,MATCH($A16,Grants!$A$2:$A$200,0)),"⚠ Grant ID not found"))</f>
        <v/>
      </c>
      <c r="C16" s="9" t="n"/>
      <c r="D16" s="11" t="n"/>
      <c r="E16" s="11" t="n"/>
      <c r="F16" s="11">
        <f>IF($D16="","",$D16-$E16)</f>
        <v/>
      </c>
      <c r="G16" s="16">
        <f>IF(OR($D16="",$D16=0),"",$E16/$D16)</f>
        <v/>
      </c>
      <c r="H16" s="13">
        <f>IF($D16="","",IF($E16&gt;$D16,"OVER","OK"))</f>
        <v/>
      </c>
      <c r="I16" s="9" t="n"/>
    </row>
    <row r="17">
      <c r="A17" s="9" t="n"/>
      <c r="B17" s="9">
        <f>IF($A17="","",IFERROR(INDEX(Grants!$B$2:$B$200,MATCH($A17,Grants!$A$2:$A$200,0)),"⚠ Grant ID not found"))</f>
        <v/>
      </c>
      <c r="C17" s="9" t="n"/>
      <c r="D17" s="11" t="n"/>
      <c r="E17" s="11" t="n"/>
      <c r="F17" s="11">
        <f>IF($D17="","",$D17-$E17)</f>
        <v/>
      </c>
      <c r="G17" s="16">
        <f>IF(OR($D17="",$D17=0),"",$E17/$D17)</f>
        <v/>
      </c>
      <c r="H17" s="13">
        <f>IF($D17="","",IF($E17&gt;$D17,"OVER","OK"))</f>
        <v/>
      </c>
      <c r="I17" s="9" t="n"/>
    </row>
    <row r="18">
      <c r="A18" s="9" t="n"/>
      <c r="B18" s="9">
        <f>IF($A18="","",IFERROR(INDEX(Grants!$B$2:$B$200,MATCH($A18,Grants!$A$2:$A$200,0)),"⚠ Grant ID not found"))</f>
        <v/>
      </c>
      <c r="C18" s="9" t="n"/>
      <c r="D18" s="11" t="n"/>
      <c r="E18" s="11" t="n"/>
      <c r="F18" s="11">
        <f>IF($D18="","",$D18-$E18)</f>
        <v/>
      </c>
      <c r="G18" s="16">
        <f>IF(OR($D18="",$D18=0),"",$E18/$D18)</f>
        <v/>
      </c>
      <c r="H18" s="13">
        <f>IF($D18="","",IF($E18&gt;$D18,"OVER","OK"))</f>
        <v/>
      </c>
      <c r="I18" s="9" t="n"/>
    </row>
    <row r="19">
      <c r="A19" s="9" t="n"/>
      <c r="B19" s="9">
        <f>IF($A19="","",IFERROR(INDEX(Grants!$B$2:$B$200,MATCH($A19,Grants!$A$2:$A$200,0)),"⚠ Grant ID not found"))</f>
        <v/>
      </c>
      <c r="C19" s="9" t="n"/>
      <c r="D19" s="11" t="n"/>
      <c r="E19" s="11" t="n"/>
      <c r="F19" s="11">
        <f>IF($D19="","",$D19-$E19)</f>
        <v/>
      </c>
      <c r="G19" s="16">
        <f>IF(OR($D19="",$D19=0),"",$E19/$D19)</f>
        <v/>
      </c>
      <c r="H19" s="13">
        <f>IF($D19="","",IF($E19&gt;$D19,"OVER","OK"))</f>
        <v/>
      </c>
      <c r="I19" s="9" t="n"/>
    </row>
    <row r="20">
      <c r="A20" s="9" t="n"/>
      <c r="B20" s="9">
        <f>IF($A20="","",IFERROR(INDEX(Grants!$B$2:$B$200,MATCH($A20,Grants!$A$2:$A$200,0)),"⚠ Grant ID not found"))</f>
        <v/>
      </c>
      <c r="C20" s="9" t="n"/>
      <c r="D20" s="11" t="n"/>
      <c r="E20" s="11" t="n"/>
      <c r="F20" s="11">
        <f>IF($D20="","",$D20-$E20)</f>
        <v/>
      </c>
      <c r="G20" s="16">
        <f>IF(OR($D20="",$D20=0),"",$E20/$D20)</f>
        <v/>
      </c>
      <c r="H20" s="13">
        <f>IF($D20="","",IF($E20&gt;$D20,"OVER","OK"))</f>
        <v/>
      </c>
      <c r="I20" s="9" t="n"/>
    </row>
    <row r="21">
      <c r="A21" s="9" t="n"/>
      <c r="B21" s="9">
        <f>IF($A21="","",IFERROR(INDEX(Grants!$B$2:$B$200,MATCH($A21,Grants!$A$2:$A$200,0)),"⚠ Grant ID not found"))</f>
        <v/>
      </c>
      <c r="C21" s="9" t="n"/>
      <c r="D21" s="11" t="n"/>
      <c r="E21" s="11" t="n"/>
      <c r="F21" s="11">
        <f>IF($D21="","",$D21-$E21)</f>
        <v/>
      </c>
      <c r="G21" s="16">
        <f>IF(OR($D21="",$D21=0),"",$E21/$D21)</f>
        <v/>
      </c>
      <c r="H21" s="13">
        <f>IF($D21="","",IF($E21&gt;$D21,"OVER","OK"))</f>
        <v/>
      </c>
      <c r="I21" s="9" t="n"/>
    </row>
    <row r="22">
      <c r="A22" s="9" t="n"/>
      <c r="B22" s="9">
        <f>IF($A22="","",IFERROR(INDEX(Grants!$B$2:$B$200,MATCH($A22,Grants!$A$2:$A$200,0)),"⚠ Grant ID not found"))</f>
        <v/>
      </c>
      <c r="C22" s="9" t="n"/>
      <c r="D22" s="11" t="n"/>
      <c r="E22" s="11" t="n"/>
      <c r="F22" s="11">
        <f>IF($D22="","",$D22-$E22)</f>
        <v/>
      </c>
      <c r="G22" s="16">
        <f>IF(OR($D22="",$D22=0),"",$E22/$D22)</f>
        <v/>
      </c>
      <c r="H22" s="13">
        <f>IF($D22="","",IF($E22&gt;$D22,"OVER","OK"))</f>
        <v/>
      </c>
      <c r="I22" s="9" t="n"/>
    </row>
    <row r="23">
      <c r="A23" s="9" t="n"/>
      <c r="B23" s="9">
        <f>IF($A23="","",IFERROR(INDEX(Grants!$B$2:$B$200,MATCH($A23,Grants!$A$2:$A$200,0)),"⚠ Grant ID not found"))</f>
        <v/>
      </c>
      <c r="C23" s="9" t="n"/>
      <c r="D23" s="11" t="n"/>
      <c r="E23" s="11" t="n"/>
      <c r="F23" s="11">
        <f>IF($D23="","",$D23-$E23)</f>
        <v/>
      </c>
      <c r="G23" s="16">
        <f>IF(OR($D23="",$D23=0),"",$E23/$D23)</f>
        <v/>
      </c>
      <c r="H23" s="13">
        <f>IF($D23="","",IF($E23&gt;$D23,"OVER","OK"))</f>
        <v/>
      </c>
      <c r="I23" s="9" t="n"/>
    </row>
    <row r="24">
      <c r="A24" s="9" t="n"/>
      <c r="B24" s="9">
        <f>IF($A24="","",IFERROR(INDEX(Grants!$B$2:$B$200,MATCH($A24,Grants!$A$2:$A$200,0)),"⚠ Grant ID not found"))</f>
        <v/>
      </c>
      <c r="C24" s="9" t="n"/>
      <c r="D24" s="11" t="n"/>
      <c r="E24" s="11" t="n"/>
      <c r="F24" s="11">
        <f>IF($D24="","",$D24-$E24)</f>
        <v/>
      </c>
      <c r="G24" s="16">
        <f>IF(OR($D24="",$D24=0),"",$E24/$D24)</f>
        <v/>
      </c>
      <c r="H24" s="13">
        <f>IF($D24="","",IF($E24&gt;$D24,"OVER","OK"))</f>
        <v/>
      </c>
      <c r="I24" s="9" t="n"/>
    </row>
    <row r="25">
      <c r="A25" s="9" t="n"/>
      <c r="B25" s="9">
        <f>IF($A25="","",IFERROR(INDEX(Grants!$B$2:$B$200,MATCH($A25,Grants!$A$2:$A$200,0)),"⚠ Grant ID not found"))</f>
        <v/>
      </c>
      <c r="C25" s="9" t="n"/>
      <c r="D25" s="11" t="n"/>
      <c r="E25" s="11" t="n"/>
      <c r="F25" s="11">
        <f>IF($D25="","",$D25-$E25)</f>
        <v/>
      </c>
      <c r="G25" s="16">
        <f>IF(OR($D25="",$D25=0),"",$E25/$D25)</f>
        <v/>
      </c>
      <c r="H25" s="13">
        <f>IF($D25="","",IF($E25&gt;$D25,"OVER","OK"))</f>
        <v/>
      </c>
      <c r="I25" s="9" t="n"/>
    </row>
    <row r="26">
      <c r="A26" s="9" t="n"/>
      <c r="B26" s="9">
        <f>IF($A26="","",IFERROR(INDEX(Grants!$B$2:$B$200,MATCH($A26,Grants!$A$2:$A$200,0)),"⚠ Grant ID not found"))</f>
        <v/>
      </c>
      <c r="C26" s="9" t="n"/>
      <c r="D26" s="11" t="n"/>
      <c r="E26" s="11" t="n"/>
      <c r="F26" s="11">
        <f>IF($D26="","",$D26-$E26)</f>
        <v/>
      </c>
      <c r="G26" s="16">
        <f>IF(OR($D26="",$D26=0),"",$E26/$D26)</f>
        <v/>
      </c>
      <c r="H26" s="13">
        <f>IF($D26="","",IF($E26&gt;$D26,"OVER","OK"))</f>
        <v/>
      </c>
      <c r="I26" s="9" t="n"/>
    </row>
    <row r="27">
      <c r="A27" s="9" t="n"/>
      <c r="B27" s="9">
        <f>IF($A27="","",IFERROR(INDEX(Grants!$B$2:$B$200,MATCH($A27,Grants!$A$2:$A$200,0)),"⚠ Grant ID not found"))</f>
        <v/>
      </c>
      <c r="C27" s="9" t="n"/>
      <c r="D27" s="11" t="n"/>
      <c r="E27" s="11" t="n"/>
      <c r="F27" s="11">
        <f>IF($D27="","",$D27-$E27)</f>
        <v/>
      </c>
      <c r="G27" s="16">
        <f>IF(OR($D27="",$D27=0),"",$E27/$D27)</f>
        <v/>
      </c>
      <c r="H27" s="13">
        <f>IF($D27="","",IF($E27&gt;$D27,"OVER","OK"))</f>
        <v/>
      </c>
      <c r="I27" s="9" t="n"/>
    </row>
    <row r="28">
      <c r="A28" s="9" t="n"/>
      <c r="B28" s="9">
        <f>IF($A28="","",IFERROR(INDEX(Grants!$B$2:$B$200,MATCH($A28,Grants!$A$2:$A$200,0)),"⚠ Grant ID not found"))</f>
        <v/>
      </c>
      <c r="C28" s="9" t="n"/>
      <c r="D28" s="11" t="n"/>
      <c r="E28" s="11" t="n"/>
      <c r="F28" s="11">
        <f>IF($D28="","",$D28-$E28)</f>
        <v/>
      </c>
      <c r="G28" s="16">
        <f>IF(OR($D28="",$D28=0),"",$E28/$D28)</f>
        <v/>
      </c>
      <c r="H28" s="13">
        <f>IF($D28="","",IF($E28&gt;$D28,"OVER","OK"))</f>
        <v/>
      </c>
      <c r="I28" s="9" t="n"/>
    </row>
    <row r="29">
      <c r="A29" s="9" t="n"/>
      <c r="B29" s="9">
        <f>IF($A29="","",IFERROR(INDEX(Grants!$B$2:$B$200,MATCH($A29,Grants!$A$2:$A$200,0)),"⚠ Grant ID not found"))</f>
        <v/>
      </c>
      <c r="C29" s="9" t="n"/>
      <c r="D29" s="11" t="n"/>
      <c r="E29" s="11" t="n"/>
      <c r="F29" s="11">
        <f>IF($D29="","",$D29-$E29)</f>
        <v/>
      </c>
      <c r="G29" s="16">
        <f>IF(OR($D29="",$D29=0),"",$E29/$D29)</f>
        <v/>
      </c>
      <c r="H29" s="13">
        <f>IF($D29="","",IF($E29&gt;$D29,"OVER","OK"))</f>
        <v/>
      </c>
      <c r="I29" s="9" t="n"/>
    </row>
    <row r="30">
      <c r="A30" s="9" t="n"/>
      <c r="B30" s="9">
        <f>IF($A30="","",IFERROR(INDEX(Grants!$B$2:$B$200,MATCH($A30,Grants!$A$2:$A$200,0)),"⚠ Grant ID not found"))</f>
        <v/>
      </c>
      <c r="C30" s="9" t="n"/>
      <c r="D30" s="11" t="n"/>
      <c r="E30" s="11" t="n"/>
      <c r="F30" s="11">
        <f>IF($D30="","",$D30-$E30)</f>
        <v/>
      </c>
      <c r="G30" s="16">
        <f>IF(OR($D30="",$D30=0),"",$E30/$D30)</f>
        <v/>
      </c>
      <c r="H30" s="13">
        <f>IF($D30="","",IF($E30&gt;$D30,"OVER","OK"))</f>
        <v/>
      </c>
      <c r="I30" s="9" t="n"/>
    </row>
    <row r="31">
      <c r="A31" s="9" t="n"/>
      <c r="B31" s="9">
        <f>IF($A31="","",IFERROR(INDEX(Grants!$B$2:$B$200,MATCH($A31,Grants!$A$2:$A$200,0)),"⚠ Grant ID not found"))</f>
        <v/>
      </c>
      <c r="C31" s="9" t="n"/>
      <c r="D31" s="11" t="n"/>
      <c r="E31" s="11" t="n"/>
      <c r="F31" s="11">
        <f>IF($D31="","",$D31-$E31)</f>
        <v/>
      </c>
      <c r="G31" s="16">
        <f>IF(OR($D31="",$D31=0),"",$E31/$D31)</f>
        <v/>
      </c>
      <c r="H31" s="13">
        <f>IF($D31="","",IF($E31&gt;$D31,"OVER","OK"))</f>
        <v/>
      </c>
      <c r="I31" s="9" t="n"/>
    </row>
    <row r="32">
      <c r="A32" s="9" t="n"/>
      <c r="B32" s="9">
        <f>IF($A32="","",IFERROR(INDEX(Grants!$B$2:$B$200,MATCH($A32,Grants!$A$2:$A$200,0)),"⚠ Grant ID not found"))</f>
        <v/>
      </c>
      <c r="C32" s="9" t="n"/>
      <c r="D32" s="11" t="n"/>
      <c r="E32" s="11" t="n"/>
      <c r="F32" s="11">
        <f>IF($D32="","",$D32-$E32)</f>
        <v/>
      </c>
      <c r="G32" s="16">
        <f>IF(OR($D32="",$D32=0),"",$E32/$D32)</f>
        <v/>
      </c>
      <c r="H32" s="13">
        <f>IF($D32="","",IF($E32&gt;$D32,"OVER","OK"))</f>
        <v/>
      </c>
      <c r="I32" s="9" t="n"/>
    </row>
    <row r="33">
      <c r="A33" s="9" t="n"/>
      <c r="B33" s="9">
        <f>IF($A33="","",IFERROR(INDEX(Grants!$B$2:$B$200,MATCH($A33,Grants!$A$2:$A$200,0)),"⚠ Grant ID not found"))</f>
        <v/>
      </c>
      <c r="C33" s="9" t="n"/>
      <c r="D33" s="11" t="n"/>
      <c r="E33" s="11" t="n"/>
      <c r="F33" s="11">
        <f>IF($D33="","",$D33-$E33)</f>
        <v/>
      </c>
      <c r="G33" s="16">
        <f>IF(OR($D33="",$D33=0),"",$E33/$D33)</f>
        <v/>
      </c>
      <c r="H33" s="13">
        <f>IF($D33="","",IF($E33&gt;$D33,"OVER","OK"))</f>
        <v/>
      </c>
      <c r="I33" s="9" t="n"/>
    </row>
    <row r="34">
      <c r="A34" s="9" t="n"/>
      <c r="B34" s="9">
        <f>IF($A34="","",IFERROR(INDEX(Grants!$B$2:$B$200,MATCH($A34,Grants!$A$2:$A$200,0)),"⚠ Grant ID not found"))</f>
        <v/>
      </c>
      <c r="C34" s="9" t="n"/>
      <c r="D34" s="11" t="n"/>
      <c r="E34" s="11" t="n"/>
      <c r="F34" s="11">
        <f>IF($D34="","",$D34-$E34)</f>
        <v/>
      </c>
      <c r="G34" s="16">
        <f>IF(OR($D34="",$D34=0),"",$E34/$D34)</f>
        <v/>
      </c>
      <c r="H34" s="13">
        <f>IF($D34="","",IF($E34&gt;$D34,"OVER","OK"))</f>
        <v/>
      </c>
      <c r="I34" s="9" t="n"/>
    </row>
    <row r="35">
      <c r="A35" s="9" t="n"/>
      <c r="B35" s="9">
        <f>IF($A35="","",IFERROR(INDEX(Grants!$B$2:$B$200,MATCH($A35,Grants!$A$2:$A$200,0)),"⚠ Grant ID not found"))</f>
        <v/>
      </c>
      <c r="C35" s="9" t="n"/>
      <c r="D35" s="11" t="n"/>
      <c r="E35" s="11" t="n"/>
      <c r="F35" s="11">
        <f>IF($D35="","",$D35-$E35)</f>
        <v/>
      </c>
      <c r="G35" s="16">
        <f>IF(OR($D35="",$D35=0),"",$E35/$D35)</f>
        <v/>
      </c>
      <c r="H35" s="13">
        <f>IF($D35="","",IF($E35&gt;$D35,"OVER","OK"))</f>
        <v/>
      </c>
      <c r="I35" s="9" t="n"/>
    </row>
    <row r="36">
      <c r="A36" s="9" t="n"/>
      <c r="B36" s="9">
        <f>IF($A36="","",IFERROR(INDEX(Grants!$B$2:$B$200,MATCH($A36,Grants!$A$2:$A$200,0)),"⚠ Grant ID not found"))</f>
        <v/>
      </c>
      <c r="C36" s="9" t="n"/>
      <c r="D36" s="11" t="n"/>
      <c r="E36" s="11" t="n"/>
      <c r="F36" s="11">
        <f>IF($D36="","",$D36-$E36)</f>
        <v/>
      </c>
      <c r="G36" s="16">
        <f>IF(OR($D36="",$D36=0),"",$E36/$D36)</f>
        <v/>
      </c>
      <c r="H36" s="13">
        <f>IF($D36="","",IF($E36&gt;$D36,"OVER","OK"))</f>
        <v/>
      </c>
      <c r="I36" s="9" t="n"/>
    </row>
    <row r="37">
      <c r="A37" s="9" t="n"/>
      <c r="B37" s="9">
        <f>IF($A37="","",IFERROR(INDEX(Grants!$B$2:$B$200,MATCH($A37,Grants!$A$2:$A$200,0)),"⚠ Grant ID not found"))</f>
        <v/>
      </c>
      <c r="C37" s="9" t="n"/>
      <c r="D37" s="11" t="n"/>
      <c r="E37" s="11" t="n"/>
      <c r="F37" s="11">
        <f>IF($D37="","",$D37-$E37)</f>
        <v/>
      </c>
      <c r="G37" s="16">
        <f>IF(OR($D37="",$D37=0),"",$E37/$D37)</f>
        <v/>
      </c>
      <c r="H37" s="13">
        <f>IF($D37="","",IF($E37&gt;$D37,"OVER","OK"))</f>
        <v/>
      </c>
      <c r="I37" s="9" t="n"/>
    </row>
    <row r="38">
      <c r="A38" s="9" t="n"/>
      <c r="B38" s="9">
        <f>IF($A38="","",IFERROR(INDEX(Grants!$B$2:$B$200,MATCH($A38,Grants!$A$2:$A$200,0)),"⚠ Grant ID not found"))</f>
        <v/>
      </c>
      <c r="C38" s="9" t="n"/>
      <c r="D38" s="11" t="n"/>
      <c r="E38" s="11" t="n"/>
      <c r="F38" s="11">
        <f>IF($D38="","",$D38-$E38)</f>
        <v/>
      </c>
      <c r="G38" s="16">
        <f>IF(OR($D38="",$D38=0),"",$E38/$D38)</f>
        <v/>
      </c>
      <c r="H38" s="13">
        <f>IF($D38="","",IF($E38&gt;$D38,"OVER","OK"))</f>
        <v/>
      </c>
      <c r="I38" s="9" t="n"/>
    </row>
    <row r="39">
      <c r="A39" s="9" t="n"/>
      <c r="B39" s="9">
        <f>IF($A39="","",IFERROR(INDEX(Grants!$B$2:$B$200,MATCH($A39,Grants!$A$2:$A$200,0)),"⚠ Grant ID not found"))</f>
        <v/>
      </c>
      <c r="C39" s="9" t="n"/>
      <c r="D39" s="11" t="n"/>
      <c r="E39" s="11" t="n"/>
      <c r="F39" s="11">
        <f>IF($D39="","",$D39-$E39)</f>
        <v/>
      </c>
      <c r="G39" s="16">
        <f>IF(OR($D39="",$D39=0),"",$E39/$D39)</f>
        <v/>
      </c>
      <c r="H39" s="13">
        <f>IF($D39="","",IF($E39&gt;$D39,"OVER","OK"))</f>
        <v/>
      </c>
      <c r="I39" s="9" t="n"/>
    </row>
    <row r="40">
      <c r="A40" s="9" t="n"/>
      <c r="B40" s="9">
        <f>IF($A40="","",IFERROR(INDEX(Grants!$B$2:$B$200,MATCH($A40,Grants!$A$2:$A$200,0)),"⚠ Grant ID not found"))</f>
        <v/>
      </c>
      <c r="C40" s="9" t="n"/>
      <c r="D40" s="11" t="n"/>
      <c r="E40" s="11" t="n"/>
      <c r="F40" s="11">
        <f>IF($D40="","",$D40-$E40)</f>
        <v/>
      </c>
      <c r="G40" s="16">
        <f>IF(OR($D40="",$D40=0),"",$E40/$D40)</f>
        <v/>
      </c>
      <c r="H40" s="13">
        <f>IF($D40="","",IF($E40&gt;$D40,"OVER","OK"))</f>
        <v/>
      </c>
      <c r="I40" s="9" t="n"/>
    </row>
    <row r="41">
      <c r="A41" s="9" t="n"/>
      <c r="B41" s="9">
        <f>IF($A41="","",IFERROR(INDEX(Grants!$B$2:$B$200,MATCH($A41,Grants!$A$2:$A$200,0)),"⚠ Grant ID not found"))</f>
        <v/>
      </c>
      <c r="C41" s="9" t="n"/>
      <c r="D41" s="11" t="n"/>
      <c r="E41" s="11" t="n"/>
      <c r="F41" s="11">
        <f>IF($D41="","",$D41-$E41)</f>
        <v/>
      </c>
      <c r="G41" s="16">
        <f>IF(OR($D41="",$D41=0),"",$E41/$D41)</f>
        <v/>
      </c>
      <c r="H41" s="13">
        <f>IF($D41="","",IF($E41&gt;$D41,"OVER","OK"))</f>
        <v/>
      </c>
      <c r="I41" s="9" t="n"/>
    </row>
    <row r="42">
      <c r="A42" s="9" t="n"/>
      <c r="B42" s="9">
        <f>IF($A42="","",IFERROR(INDEX(Grants!$B$2:$B$200,MATCH($A42,Grants!$A$2:$A$200,0)),"⚠ Grant ID not found"))</f>
        <v/>
      </c>
      <c r="C42" s="9" t="n"/>
      <c r="D42" s="11" t="n"/>
      <c r="E42" s="11" t="n"/>
      <c r="F42" s="11">
        <f>IF($D42="","",$D42-$E42)</f>
        <v/>
      </c>
      <c r="G42" s="16">
        <f>IF(OR($D42="",$D42=0),"",$E42/$D42)</f>
        <v/>
      </c>
      <c r="H42" s="13">
        <f>IF($D42="","",IF($E42&gt;$D42,"OVER","OK"))</f>
        <v/>
      </c>
      <c r="I42" s="9" t="n"/>
    </row>
    <row r="43">
      <c r="A43" s="9" t="n"/>
      <c r="B43" s="9">
        <f>IF($A43="","",IFERROR(INDEX(Grants!$B$2:$B$200,MATCH($A43,Grants!$A$2:$A$200,0)),"⚠ Grant ID not found"))</f>
        <v/>
      </c>
      <c r="C43" s="9" t="n"/>
      <c r="D43" s="11" t="n"/>
      <c r="E43" s="11" t="n"/>
      <c r="F43" s="11">
        <f>IF($D43="","",$D43-$E43)</f>
        <v/>
      </c>
      <c r="G43" s="16">
        <f>IF(OR($D43="",$D43=0),"",$E43/$D43)</f>
        <v/>
      </c>
      <c r="H43" s="13">
        <f>IF($D43="","",IF($E43&gt;$D43,"OVER","OK"))</f>
        <v/>
      </c>
      <c r="I43" s="9" t="n"/>
    </row>
    <row r="44">
      <c r="A44" s="9" t="n"/>
      <c r="B44" s="9">
        <f>IF($A44="","",IFERROR(INDEX(Grants!$B$2:$B$200,MATCH($A44,Grants!$A$2:$A$200,0)),"⚠ Grant ID not found"))</f>
        <v/>
      </c>
      <c r="C44" s="9" t="n"/>
      <c r="D44" s="11" t="n"/>
      <c r="E44" s="11" t="n"/>
      <c r="F44" s="11">
        <f>IF($D44="","",$D44-$E44)</f>
        <v/>
      </c>
      <c r="G44" s="16">
        <f>IF(OR($D44="",$D44=0),"",$E44/$D44)</f>
        <v/>
      </c>
      <c r="H44" s="13">
        <f>IF($D44="","",IF($E44&gt;$D44,"OVER","OK"))</f>
        <v/>
      </c>
      <c r="I44" s="9" t="n"/>
    </row>
    <row r="45">
      <c r="A45" s="9" t="n"/>
      <c r="B45" s="9">
        <f>IF($A45="","",IFERROR(INDEX(Grants!$B$2:$B$200,MATCH($A45,Grants!$A$2:$A$200,0)),"⚠ Grant ID not found"))</f>
        <v/>
      </c>
      <c r="C45" s="9" t="n"/>
      <c r="D45" s="11" t="n"/>
      <c r="E45" s="11" t="n"/>
      <c r="F45" s="11">
        <f>IF($D45="","",$D45-$E45)</f>
        <v/>
      </c>
      <c r="G45" s="16">
        <f>IF(OR($D45="",$D45=0),"",$E45/$D45)</f>
        <v/>
      </c>
      <c r="H45" s="13">
        <f>IF($D45="","",IF($E45&gt;$D45,"OVER","OK"))</f>
        <v/>
      </c>
      <c r="I45" s="9" t="n"/>
    </row>
    <row r="46">
      <c r="A46" s="9" t="n"/>
      <c r="B46" s="9">
        <f>IF($A46="","",IFERROR(INDEX(Grants!$B$2:$B$200,MATCH($A46,Grants!$A$2:$A$200,0)),"⚠ Grant ID not found"))</f>
        <v/>
      </c>
      <c r="C46" s="9" t="n"/>
      <c r="D46" s="11" t="n"/>
      <c r="E46" s="11" t="n"/>
      <c r="F46" s="11">
        <f>IF($D46="","",$D46-$E46)</f>
        <v/>
      </c>
      <c r="G46" s="16">
        <f>IF(OR($D46="",$D46=0),"",$E46/$D46)</f>
        <v/>
      </c>
      <c r="H46" s="13">
        <f>IF($D46="","",IF($E46&gt;$D46,"OVER","OK"))</f>
        <v/>
      </c>
      <c r="I46" s="9" t="n"/>
    </row>
    <row r="47">
      <c r="A47" s="9" t="n"/>
      <c r="B47" s="9">
        <f>IF($A47="","",IFERROR(INDEX(Grants!$B$2:$B$200,MATCH($A47,Grants!$A$2:$A$200,0)),"⚠ Grant ID not found"))</f>
        <v/>
      </c>
      <c r="C47" s="9" t="n"/>
      <c r="D47" s="11" t="n"/>
      <c r="E47" s="11" t="n"/>
      <c r="F47" s="11">
        <f>IF($D47="","",$D47-$E47)</f>
        <v/>
      </c>
      <c r="G47" s="16">
        <f>IF(OR($D47="",$D47=0),"",$E47/$D47)</f>
        <v/>
      </c>
      <c r="H47" s="13">
        <f>IF($D47="","",IF($E47&gt;$D47,"OVER","OK"))</f>
        <v/>
      </c>
      <c r="I47" s="9" t="n"/>
    </row>
    <row r="48">
      <c r="A48" s="9" t="n"/>
      <c r="B48" s="9">
        <f>IF($A48="","",IFERROR(INDEX(Grants!$B$2:$B$200,MATCH($A48,Grants!$A$2:$A$200,0)),"⚠ Grant ID not found"))</f>
        <v/>
      </c>
      <c r="C48" s="9" t="n"/>
      <c r="D48" s="11" t="n"/>
      <c r="E48" s="11" t="n"/>
      <c r="F48" s="11">
        <f>IF($D48="","",$D48-$E48)</f>
        <v/>
      </c>
      <c r="G48" s="16">
        <f>IF(OR($D48="",$D48=0),"",$E48/$D48)</f>
        <v/>
      </c>
      <c r="H48" s="13">
        <f>IF($D48="","",IF($E48&gt;$D48,"OVER","OK"))</f>
        <v/>
      </c>
      <c r="I48" s="9" t="n"/>
    </row>
    <row r="49">
      <c r="A49" s="9" t="n"/>
      <c r="B49" s="9">
        <f>IF($A49="","",IFERROR(INDEX(Grants!$B$2:$B$200,MATCH($A49,Grants!$A$2:$A$200,0)),"⚠ Grant ID not found"))</f>
        <v/>
      </c>
      <c r="C49" s="9" t="n"/>
      <c r="D49" s="11" t="n"/>
      <c r="E49" s="11" t="n"/>
      <c r="F49" s="11">
        <f>IF($D49="","",$D49-$E49)</f>
        <v/>
      </c>
      <c r="G49" s="16">
        <f>IF(OR($D49="",$D49=0),"",$E49/$D49)</f>
        <v/>
      </c>
      <c r="H49" s="13">
        <f>IF($D49="","",IF($E49&gt;$D49,"OVER","OK"))</f>
        <v/>
      </c>
      <c r="I49" s="9" t="n"/>
    </row>
    <row r="50">
      <c r="A50" s="9" t="n"/>
      <c r="B50" s="9">
        <f>IF($A50="","",IFERROR(INDEX(Grants!$B$2:$B$200,MATCH($A50,Grants!$A$2:$A$200,0)),"⚠ Grant ID not found"))</f>
        <v/>
      </c>
      <c r="C50" s="9" t="n"/>
      <c r="D50" s="11" t="n"/>
      <c r="E50" s="11" t="n"/>
      <c r="F50" s="11">
        <f>IF($D50="","",$D50-$E50)</f>
        <v/>
      </c>
      <c r="G50" s="16">
        <f>IF(OR($D50="",$D50=0),"",$E50/$D50)</f>
        <v/>
      </c>
      <c r="H50" s="13">
        <f>IF($D50="","",IF($E50&gt;$D50,"OVER","OK"))</f>
        <v/>
      </c>
      <c r="I50" s="9" t="n"/>
    </row>
    <row r="51">
      <c r="A51" s="9" t="n"/>
      <c r="B51" s="9">
        <f>IF($A51="","",IFERROR(INDEX(Grants!$B$2:$B$200,MATCH($A51,Grants!$A$2:$A$200,0)),"⚠ Grant ID not found"))</f>
        <v/>
      </c>
      <c r="C51" s="9" t="n"/>
      <c r="D51" s="11" t="n"/>
      <c r="E51" s="11" t="n"/>
      <c r="F51" s="11">
        <f>IF($D51="","",$D51-$E51)</f>
        <v/>
      </c>
      <c r="G51" s="16">
        <f>IF(OR($D51="",$D51=0),"",$E51/$D51)</f>
        <v/>
      </c>
      <c r="H51" s="13">
        <f>IF($D51="","",IF($E51&gt;$D51,"OVER","OK"))</f>
        <v/>
      </c>
      <c r="I51" s="9" t="n"/>
    </row>
    <row r="52">
      <c r="A52" s="9" t="n"/>
      <c r="B52" s="9">
        <f>IF($A52="","",IFERROR(INDEX(Grants!$B$2:$B$200,MATCH($A52,Grants!$A$2:$A$200,0)),"⚠ Grant ID not found"))</f>
        <v/>
      </c>
      <c r="C52" s="9" t="n"/>
      <c r="D52" s="11" t="n"/>
      <c r="E52" s="11" t="n"/>
      <c r="F52" s="11">
        <f>IF($D52="","",$D52-$E52)</f>
        <v/>
      </c>
      <c r="G52" s="16">
        <f>IF(OR($D52="",$D52=0),"",$E52/$D52)</f>
        <v/>
      </c>
      <c r="H52" s="13">
        <f>IF($D52="","",IF($E52&gt;$D52,"OVER","OK"))</f>
        <v/>
      </c>
      <c r="I52" s="9" t="n"/>
    </row>
    <row r="53">
      <c r="A53" s="9" t="n"/>
      <c r="B53" s="9">
        <f>IF($A53="","",IFERROR(INDEX(Grants!$B$2:$B$200,MATCH($A53,Grants!$A$2:$A$200,0)),"⚠ Grant ID not found"))</f>
        <v/>
      </c>
      <c r="C53" s="9" t="n"/>
      <c r="D53" s="11" t="n"/>
      <c r="E53" s="11" t="n"/>
      <c r="F53" s="11">
        <f>IF($D53="","",$D53-$E53)</f>
        <v/>
      </c>
      <c r="G53" s="16">
        <f>IF(OR($D53="",$D53=0),"",$E53/$D53)</f>
        <v/>
      </c>
      <c r="H53" s="13">
        <f>IF($D53="","",IF($E53&gt;$D53,"OVER","OK"))</f>
        <v/>
      </c>
      <c r="I53" s="9" t="n"/>
    </row>
    <row r="54">
      <c r="A54" s="9" t="n"/>
      <c r="B54" s="9">
        <f>IF($A54="","",IFERROR(INDEX(Grants!$B$2:$B$200,MATCH($A54,Grants!$A$2:$A$200,0)),"⚠ Grant ID not found"))</f>
        <v/>
      </c>
      <c r="C54" s="9" t="n"/>
      <c r="D54" s="11" t="n"/>
      <c r="E54" s="11" t="n"/>
      <c r="F54" s="11">
        <f>IF($D54="","",$D54-$E54)</f>
        <v/>
      </c>
      <c r="G54" s="16">
        <f>IF(OR($D54="",$D54=0),"",$E54/$D54)</f>
        <v/>
      </c>
      <c r="H54" s="13">
        <f>IF($D54="","",IF($E54&gt;$D54,"OVER","OK"))</f>
        <v/>
      </c>
      <c r="I54" s="9" t="n"/>
    </row>
    <row r="55">
      <c r="A55" s="9" t="n"/>
      <c r="B55" s="9">
        <f>IF($A55="","",IFERROR(INDEX(Grants!$B$2:$B$200,MATCH($A55,Grants!$A$2:$A$200,0)),"⚠ Grant ID not found"))</f>
        <v/>
      </c>
      <c r="C55" s="9" t="n"/>
      <c r="D55" s="11" t="n"/>
      <c r="E55" s="11" t="n"/>
      <c r="F55" s="11">
        <f>IF($D55="","",$D55-$E55)</f>
        <v/>
      </c>
      <c r="G55" s="16">
        <f>IF(OR($D55="",$D55=0),"",$E55/$D55)</f>
        <v/>
      </c>
      <c r="H55" s="13">
        <f>IF($D55="","",IF($E55&gt;$D55,"OVER","OK"))</f>
        <v/>
      </c>
      <c r="I55" s="9" t="n"/>
    </row>
    <row r="56">
      <c r="A56" s="9" t="n"/>
      <c r="B56" s="9">
        <f>IF($A56="","",IFERROR(INDEX(Grants!$B$2:$B$200,MATCH($A56,Grants!$A$2:$A$200,0)),"⚠ Grant ID not found"))</f>
        <v/>
      </c>
      <c r="C56" s="9" t="n"/>
      <c r="D56" s="11" t="n"/>
      <c r="E56" s="11" t="n"/>
      <c r="F56" s="11">
        <f>IF($D56="","",$D56-$E56)</f>
        <v/>
      </c>
      <c r="G56" s="16">
        <f>IF(OR($D56="",$D56=0),"",$E56/$D56)</f>
        <v/>
      </c>
      <c r="H56" s="13">
        <f>IF($D56="","",IF($E56&gt;$D56,"OVER","OK"))</f>
        <v/>
      </c>
      <c r="I56" s="9" t="n"/>
    </row>
    <row r="57">
      <c r="A57" s="9" t="n"/>
      <c r="B57" s="9">
        <f>IF($A57="","",IFERROR(INDEX(Grants!$B$2:$B$200,MATCH($A57,Grants!$A$2:$A$200,0)),"⚠ Grant ID not found"))</f>
        <v/>
      </c>
      <c r="C57" s="9" t="n"/>
      <c r="D57" s="11" t="n"/>
      <c r="E57" s="11" t="n"/>
      <c r="F57" s="11">
        <f>IF($D57="","",$D57-$E57)</f>
        <v/>
      </c>
      <c r="G57" s="16">
        <f>IF(OR($D57="",$D57=0),"",$E57/$D57)</f>
        <v/>
      </c>
      <c r="H57" s="13">
        <f>IF($D57="","",IF($E57&gt;$D57,"OVER","OK"))</f>
        <v/>
      </c>
      <c r="I57" s="9" t="n"/>
    </row>
    <row r="58">
      <c r="A58" s="9" t="n"/>
      <c r="B58" s="9">
        <f>IF($A58="","",IFERROR(INDEX(Grants!$B$2:$B$200,MATCH($A58,Grants!$A$2:$A$200,0)),"⚠ Grant ID not found"))</f>
        <v/>
      </c>
      <c r="C58" s="9" t="n"/>
      <c r="D58" s="11" t="n"/>
      <c r="E58" s="11" t="n"/>
      <c r="F58" s="11">
        <f>IF($D58="","",$D58-$E58)</f>
        <v/>
      </c>
      <c r="G58" s="16">
        <f>IF(OR($D58="",$D58=0),"",$E58/$D58)</f>
        <v/>
      </c>
      <c r="H58" s="13">
        <f>IF($D58="","",IF($E58&gt;$D58,"OVER","OK"))</f>
        <v/>
      </c>
      <c r="I58" s="9" t="n"/>
    </row>
    <row r="59">
      <c r="A59" s="9" t="n"/>
      <c r="B59" s="9">
        <f>IF($A59="","",IFERROR(INDEX(Grants!$B$2:$B$200,MATCH($A59,Grants!$A$2:$A$200,0)),"⚠ Grant ID not found"))</f>
        <v/>
      </c>
      <c r="C59" s="9" t="n"/>
      <c r="D59" s="11" t="n"/>
      <c r="E59" s="11" t="n"/>
      <c r="F59" s="11">
        <f>IF($D59="","",$D59-$E59)</f>
        <v/>
      </c>
      <c r="G59" s="16">
        <f>IF(OR($D59="",$D59=0),"",$E59/$D59)</f>
        <v/>
      </c>
      <c r="H59" s="13">
        <f>IF($D59="","",IF($E59&gt;$D59,"OVER","OK"))</f>
        <v/>
      </c>
      <c r="I59" s="9" t="n"/>
    </row>
    <row r="60">
      <c r="A60" s="9" t="n"/>
      <c r="B60" s="9">
        <f>IF($A60="","",IFERROR(INDEX(Grants!$B$2:$B$200,MATCH($A60,Grants!$A$2:$A$200,0)),"⚠ Grant ID not found"))</f>
        <v/>
      </c>
      <c r="C60" s="9" t="n"/>
      <c r="D60" s="11" t="n"/>
      <c r="E60" s="11" t="n"/>
      <c r="F60" s="11">
        <f>IF($D60="","",$D60-$E60)</f>
        <v/>
      </c>
      <c r="G60" s="16">
        <f>IF(OR($D60="",$D60=0),"",$E60/$D60)</f>
        <v/>
      </c>
      <c r="H60" s="13">
        <f>IF($D60="","",IF($E60&gt;$D60,"OVER","OK"))</f>
        <v/>
      </c>
      <c r="I60" s="9" t="n"/>
    </row>
    <row r="61">
      <c r="A61" s="9" t="n"/>
      <c r="B61" s="9">
        <f>IF($A61="","",IFERROR(INDEX(Grants!$B$2:$B$200,MATCH($A61,Grants!$A$2:$A$200,0)),"⚠ Grant ID not found"))</f>
        <v/>
      </c>
      <c r="C61" s="9" t="n"/>
      <c r="D61" s="11" t="n"/>
      <c r="E61" s="11" t="n"/>
      <c r="F61" s="11">
        <f>IF($D61="","",$D61-$E61)</f>
        <v/>
      </c>
      <c r="G61" s="16">
        <f>IF(OR($D61="",$D61=0),"",$E61/$D61)</f>
        <v/>
      </c>
      <c r="H61" s="13">
        <f>IF($D61="","",IF($E61&gt;$D61,"OVER","OK"))</f>
        <v/>
      </c>
      <c r="I61" s="9" t="n"/>
    </row>
    <row r="62">
      <c r="A62" s="9" t="n"/>
      <c r="B62" s="9">
        <f>IF($A62="","",IFERROR(INDEX(Grants!$B$2:$B$200,MATCH($A62,Grants!$A$2:$A$200,0)),"⚠ Grant ID not found"))</f>
        <v/>
      </c>
      <c r="C62" s="9" t="n"/>
      <c r="D62" s="11" t="n"/>
      <c r="E62" s="11" t="n"/>
      <c r="F62" s="11">
        <f>IF($D62="","",$D62-$E62)</f>
        <v/>
      </c>
      <c r="G62" s="16">
        <f>IF(OR($D62="",$D62=0),"",$E62/$D62)</f>
        <v/>
      </c>
      <c r="H62" s="13">
        <f>IF($D62="","",IF($E62&gt;$D62,"OVER","OK"))</f>
        <v/>
      </c>
      <c r="I62" s="9" t="n"/>
    </row>
    <row r="63">
      <c r="A63" s="9" t="n"/>
      <c r="B63" s="9">
        <f>IF($A63="","",IFERROR(INDEX(Grants!$B$2:$B$200,MATCH($A63,Grants!$A$2:$A$200,0)),"⚠ Grant ID not found"))</f>
        <v/>
      </c>
      <c r="C63" s="9" t="n"/>
      <c r="D63" s="11" t="n"/>
      <c r="E63" s="11" t="n"/>
      <c r="F63" s="11">
        <f>IF($D63="","",$D63-$E63)</f>
        <v/>
      </c>
      <c r="G63" s="16">
        <f>IF(OR($D63="",$D63=0),"",$E63/$D63)</f>
        <v/>
      </c>
      <c r="H63" s="13">
        <f>IF($D63="","",IF($E63&gt;$D63,"OVER","OK"))</f>
        <v/>
      </c>
      <c r="I63" s="9" t="n"/>
    </row>
    <row r="64">
      <c r="A64" s="9" t="n"/>
      <c r="B64" s="9">
        <f>IF($A64="","",IFERROR(INDEX(Grants!$B$2:$B$200,MATCH($A64,Grants!$A$2:$A$200,0)),"⚠ Grant ID not found"))</f>
        <v/>
      </c>
      <c r="C64" s="9" t="n"/>
      <c r="D64" s="11" t="n"/>
      <c r="E64" s="11" t="n"/>
      <c r="F64" s="11">
        <f>IF($D64="","",$D64-$E64)</f>
        <v/>
      </c>
      <c r="G64" s="16">
        <f>IF(OR($D64="",$D64=0),"",$E64/$D64)</f>
        <v/>
      </c>
      <c r="H64" s="13">
        <f>IF($D64="","",IF($E64&gt;$D64,"OVER","OK"))</f>
        <v/>
      </c>
      <c r="I64" s="9" t="n"/>
    </row>
    <row r="65">
      <c r="A65" s="9" t="n"/>
      <c r="B65" s="9">
        <f>IF($A65="","",IFERROR(INDEX(Grants!$B$2:$B$200,MATCH($A65,Grants!$A$2:$A$200,0)),"⚠ Grant ID not found"))</f>
        <v/>
      </c>
      <c r="C65" s="9" t="n"/>
      <c r="D65" s="11" t="n"/>
      <c r="E65" s="11" t="n"/>
      <c r="F65" s="11">
        <f>IF($D65="","",$D65-$E65)</f>
        <v/>
      </c>
      <c r="G65" s="16">
        <f>IF(OR($D65="",$D65=0),"",$E65/$D65)</f>
        <v/>
      </c>
      <c r="H65" s="13">
        <f>IF($D65="","",IF($E65&gt;$D65,"OVER","OK"))</f>
        <v/>
      </c>
      <c r="I65" s="9" t="n"/>
    </row>
    <row r="66">
      <c r="A66" s="9" t="n"/>
      <c r="B66" s="9">
        <f>IF($A66="","",IFERROR(INDEX(Grants!$B$2:$B$200,MATCH($A66,Grants!$A$2:$A$200,0)),"⚠ Grant ID not found"))</f>
        <v/>
      </c>
      <c r="C66" s="9" t="n"/>
      <c r="D66" s="11" t="n"/>
      <c r="E66" s="11" t="n"/>
      <c r="F66" s="11">
        <f>IF($D66="","",$D66-$E66)</f>
        <v/>
      </c>
      <c r="G66" s="16">
        <f>IF(OR($D66="",$D66=0),"",$E66/$D66)</f>
        <v/>
      </c>
      <c r="H66" s="13">
        <f>IF($D66="","",IF($E66&gt;$D66,"OVER","OK"))</f>
        <v/>
      </c>
      <c r="I66" s="9" t="n"/>
    </row>
    <row r="67">
      <c r="A67" s="9" t="n"/>
      <c r="B67" s="9">
        <f>IF($A67="","",IFERROR(INDEX(Grants!$B$2:$B$200,MATCH($A67,Grants!$A$2:$A$200,0)),"⚠ Grant ID not found"))</f>
        <v/>
      </c>
      <c r="C67" s="9" t="n"/>
      <c r="D67" s="11" t="n"/>
      <c r="E67" s="11" t="n"/>
      <c r="F67" s="11">
        <f>IF($D67="","",$D67-$E67)</f>
        <v/>
      </c>
      <c r="G67" s="16">
        <f>IF(OR($D67="",$D67=0),"",$E67/$D67)</f>
        <v/>
      </c>
      <c r="H67" s="13">
        <f>IF($D67="","",IF($E67&gt;$D67,"OVER","OK"))</f>
        <v/>
      </c>
      <c r="I67" s="9" t="n"/>
    </row>
    <row r="68">
      <c r="A68" s="9" t="n"/>
      <c r="B68" s="9">
        <f>IF($A68="","",IFERROR(INDEX(Grants!$B$2:$B$200,MATCH($A68,Grants!$A$2:$A$200,0)),"⚠ Grant ID not found"))</f>
        <v/>
      </c>
      <c r="C68" s="9" t="n"/>
      <c r="D68" s="11" t="n"/>
      <c r="E68" s="11" t="n"/>
      <c r="F68" s="11">
        <f>IF($D68="","",$D68-$E68)</f>
        <v/>
      </c>
      <c r="G68" s="16">
        <f>IF(OR($D68="",$D68=0),"",$E68/$D68)</f>
        <v/>
      </c>
      <c r="H68" s="13">
        <f>IF($D68="","",IF($E68&gt;$D68,"OVER","OK"))</f>
        <v/>
      </c>
      <c r="I68" s="9" t="n"/>
    </row>
    <row r="69">
      <c r="A69" s="9" t="n"/>
      <c r="B69" s="9">
        <f>IF($A69="","",IFERROR(INDEX(Grants!$B$2:$B$200,MATCH($A69,Grants!$A$2:$A$200,0)),"⚠ Grant ID not found"))</f>
        <v/>
      </c>
      <c r="C69" s="9" t="n"/>
      <c r="D69" s="11" t="n"/>
      <c r="E69" s="11" t="n"/>
      <c r="F69" s="11">
        <f>IF($D69="","",$D69-$E69)</f>
        <v/>
      </c>
      <c r="G69" s="16">
        <f>IF(OR($D69="",$D69=0),"",$E69/$D69)</f>
        <v/>
      </c>
      <c r="H69" s="13">
        <f>IF($D69="","",IF($E69&gt;$D69,"OVER","OK"))</f>
        <v/>
      </c>
      <c r="I69" s="9" t="n"/>
    </row>
    <row r="70">
      <c r="A70" s="9" t="n"/>
      <c r="B70" s="9">
        <f>IF($A70="","",IFERROR(INDEX(Grants!$B$2:$B$200,MATCH($A70,Grants!$A$2:$A$200,0)),"⚠ Grant ID not found"))</f>
        <v/>
      </c>
      <c r="C70" s="9" t="n"/>
      <c r="D70" s="11" t="n"/>
      <c r="E70" s="11" t="n"/>
      <c r="F70" s="11">
        <f>IF($D70="","",$D70-$E70)</f>
        <v/>
      </c>
      <c r="G70" s="16">
        <f>IF(OR($D70="",$D70=0),"",$E70/$D70)</f>
        <v/>
      </c>
      <c r="H70" s="13">
        <f>IF($D70="","",IF($E70&gt;$D70,"OVER","OK"))</f>
        <v/>
      </c>
      <c r="I70" s="9" t="n"/>
    </row>
    <row r="71">
      <c r="A71" s="9" t="n"/>
      <c r="B71" s="9">
        <f>IF($A71="","",IFERROR(INDEX(Grants!$B$2:$B$200,MATCH($A71,Grants!$A$2:$A$200,0)),"⚠ Grant ID not found"))</f>
        <v/>
      </c>
      <c r="C71" s="9" t="n"/>
      <c r="D71" s="11" t="n"/>
      <c r="E71" s="11" t="n"/>
      <c r="F71" s="11">
        <f>IF($D71="","",$D71-$E71)</f>
        <v/>
      </c>
      <c r="G71" s="16">
        <f>IF(OR($D71="",$D71=0),"",$E71/$D71)</f>
        <v/>
      </c>
      <c r="H71" s="13">
        <f>IF($D71="","",IF($E71&gt;$D71,"OVER","OK"))</f>
        <v/>
      </c>
      <c r="I71" s="9" t="n"/>
    </row>
    <row r="72">
      <c r="A72" s="9" t="n"/>
      <c r="B72" s="9">
        <f>IF($A72="","",IFERROR(INDEX(Grants!$B$2:$B$200,MATCH($A72,Grants!$A$2:$A$200,0)),"⚠ Grant ID not found"))</f>
        <v/>
      </c>
      <c r="C72" s="9" t="n"/>
      <c r="D72" s="11" t="n"/>
      <c r="E72" s="11" t="n"/>
      <c r="F72" s="11">
        <f>IF($D72="","",$D72-$E72)</f>
        <v/>
      </c>
      <c r="G72" s="16">
        <f>IF(OR($D72="",$D72=0),"",$E72/$D72)</f>
        <v/>
      </c>
      <c r="H72" s="13">
        <f>IF($D72="","",IF($E72&gt;$D72,"OVER","OK"))</f>
        <v/>
      </c>
      <c r="I72" s="9" t="n"/>
    </row>
    <row r="73">
      <c r="A73" s="9" t="n"/>
      <c r="B73" s="9">
        <f>IF($A73="","",IFERROR(INDEX(Grants!$B$2:$B$200,MATCH($A73,Grants!$A$2:$A$200,0)),"⚠ Grant ID not found"))</f>
        <v/>
      </c>
      <c r="C73" s="9" t="n"/>
      <c r="D73" s="11" t="n"/>
      <c r="E73" s="11" t="n"/>
      <c r="F73" s="11">
        <f>IF($D73="","",$D73-$E73)</f>
        <v/>
      </c>
      <c r="G73" s="16">
        <f>IF(OR($D73="",$D73=0),"",$E73/$D73)</f>
        <v/>
      </c>
      <c r="H73" s="13">
        <f>IF($D73="","",IF($E73&gt;$D73,"OVER","OK"))</f>
        <v/>
      </c>
      <c r="I73" s="9" t="n"/>
    </row>
    <row r="74">
      <c r="A74" s="9" t="n"/>
      <c r="B74" s="9">
        <f>IF($A74="","",IFERROR(INDEX(Grants!$B$2:$B$200,MATCH($A74,Grants!$A$2:$A$200,0)),"⚠ Grant ID not found"))</f>
        <v/>
      </c>
      <c r="C74" s="9" t="n"/>
      <c r="D74" s="11" t="n"/>
      <c r="E74" s="11" t="n"/>
      <c r="F74" s="11">
        <f>IF($D74="","",$D74-$E74)</f>
        <v/>
      </c>
      <c r="G74" s="16">
        <f>IF(OR($D74="",$D74=0),"",$E74/$D74)</f>
        <v/>
      </c>
      <c r="H74" s="13">
        <f>IF($D74="","",IF($E74&gt;$D74,"OVER","OK"))</f>
        <v/>
      </c>
      <c r="I74" s="9" t="n"/>
    </row>
    <row r="75">
      <c r="A75" s="9" t="n"/>
      <c r="B75" s="9">
        <f>IF($A75="","",IFERROR(INDEX(Grants!$B$2:$B$200,MATCH($A75,Grants!$A$2:$A$200,0)),"⚠ Grant ID not found"))</f>
        <v/>
      </c>
      <c r="C75" s="9" t="n"/>
      <c r="D75" s="11" t="n"/>
      <c r="E75" s="11" t="n"/>
      <c r="F75" s="11">
        <f>IF($D75="","",$D75-$E75)</f>
        <v/>
      </c>
      <c r="G75" s="16">
        <f>IF(OR($D75="",$D75=0),"",$E75/$D75)</f>
        <v/>
      </c>
      <c r="H75" s="13">
        <f>IF($D75="","",IF($E75&gt;$D75,"OVER","OK"))</f>
        <v/>
      </c>
      <c r="I75" s="9" t="n"/>
    </row>
    <row r="76">
      <c r="A76" s="9" t="n"/>
      <c r="B76" s="9">
        <f>IF($A76="","",IFERROR(INDEX(Grants!$B$2:$B$200,MATCH($A76,Grants!$A$2:$A$200,0)),"⚠ Grant ID not found"))</f>
        <v/>
      </c>
      <c r="C76" s="9" t="n"/>
      <c r="D76" s="11" t="n"/>
      <c r="E76" s="11" t="n"/>
      <c r="F76" s="11">
        <f>IF($D76="","",$D76-$E76)</f>
        <v/>
      </c>
      <c r="G76" s="16">
        <f>IF(OR($D76="",$D76=0),"",$E76/$D76)</f>
        <v/>
      </c>
      <c r="H76" s="13">
        <f>IF($D76="","",IF($E76&gt;$D76,"OVER","OK"))</f>
        <v/>
      </c>
      <c r="I76" s="9" t="n"/>
    </row>
    <row r="77">
      <c r="A77" s="9" t="n"/>
      <c r="B77" s="9">
        <f>IF($A77="","",IFERROR(INDEX(Grants!$B$2:$B$200,MATCH($A77,Grants!$A$2:$A$200,0)),"⚠ Grant ID not found"))</f>
        <v/>
      </c>
      <c r="C77" s="9" t="n"/>
      <c r="D77" s="11" t="n"/>
      <c r="E77" s="11" t="n"/>
      <c r="F77" s="11">
        <f>IF($D77="","",$D77-$E77)</f>
        <v/>
      </c>
      <c r="G77" s="16">
        <f>IF(OR($D77="",$D77=0),"",$E77/$D77)</f>
        <v/>
      </c>
      <c r="H77" s="13">
        <f>IF($D77="","",IF($E77&gt;$D77,"OVER","OK"))</f>
        <v/>
      </c>
      <c r="I77" s="9" t="n"/>
    </row>
    <row r="78">
      <c r="A78" s="9" t="n"/>
      <c r="B78" s="9">
        <f>IF($A78="","",IFERROR(INDEX(Grants!$B$2:$B$200,MATCH($A78,Grants!$A$2:$A$200,0)),"⚠ Grant ID not found"))</f>
        <v/>
      </c>
      <c r="C78" s="9" t="n"/>
      <c r="D78" s="11" t="n"/>
      <c r="E78" s="11" t="n"/>
      <c r="F78" s="11">
        <f>IF($D78="","",$D78-$E78)</f>
        <v/>
      </c>
      <c r="G78" s="16">
        <f>IF(OR($D78="",$D78=0),"",$E78/$D78)</f>
        <v/>
      </c>
      <c r="H78" s="13">
        <f>IF($D78="","",IF($E78&gt;$D78,"OVER","OK"))</f>
        <v/>
      </c>
      <c r="I78" s="9" t="n"/>
    </row>
    <row r="79">
      <c r="A79" s="9" t="n"/>
      <c r="B79" s="9">
        <f>IF($A79="","",IFERROR(INDEX(Grants!$B$2:$B$200,MATCH($A79,Grants!$A$2:$A$200,0)),"⚠ Grant ID not found"))</f>
        <v/>
      </c>
      <c r="C79" s="9" t="n"/>
      <c r="D79" s="11" t="n"/>
      <c r="E79" s="11" t="n"/>
      <c r="F79" s="11">
        <f>IF($D79="","",$D79-$E79)</f>
        <v/>
      </c>
      <c r="G79" s="16">
        <f>IF(OR($D79="",$D79=0),"",$E79/$D79)</f>
        <v/>
      </c>
      <c r="H79" s="13">
        <f>IF($D79="","",IF($E79&gt;$D79,"OVER","OK"))</f>
        <v/>
      </c>
      <c r="I79" s="9" t="n"/>
    </row>
    <row r="80">
      <c r="A80" s="9" t="n"/>
      <c r="B80" s="9">
        <f>IF($A80="","",IFERROR(INDEX(Grants!$B$2:$B$200,MATCH($A80,Grants!$A$2:$A$200,0)),"⚠ Grant ID not found"))</f>
        <v/>
      </c>
      <c r="C80" s="9" t="n"/>
      <c r="D80" s="11" t="n"/>
      <c r="E80" s="11" t="n"/>
      <c r="F80" s="11">
        <f>IF($D80="","",$D80-$E80)</f>
        <v/>
      </c>
      <c r="G80" s="16">
        <f>IF(OR($D80="",$D80=0),"",$E80/$D80)</f>
        <v/>
      </c>
      <c r="H80" s="13">
        <f>IF($D80="","",IF($E80&gt;$D80,"OVER","OK"))</f>
        <v/>
      </c>
      <c r="I80" s="9" t="n"/>
    </row>
    <row r="81">
      <c r="A81" s="9" t="n"/>
      <c r="B81" s="9">
        <f>IF($A81="","",IFERROR(INDEX(Grants!$B$2:$B$200,MATCH($A81,Grants!$A$2:$A$200,0)),"⚠ Grant ID not found"))</f>
        <v/>
      </c>
      <c r="C81" s="9" t="n"/>
      <c r="D81" s="11" t="n"/>
      <c r="E81" s="11" t="n"/>
      <c r="F81" s="11">
        <f>IF($D81="","",$D81-$E81)</f>
        <v/>
      </c>
      <c r="G81" s="16">
        <f>IF(OR($D81="",$D81=0),"",$E81/$D81)</f>
        <v/>
      </c>
      <c r="H81" s="13">
        <f>IF($D81="","",IF($E81&gt;$D81,"OVER","OK"))</f>
        <v/>
      </c>
      <c r="I81" s="9" t="n"/>
    </row>
    <row r="82">
      <c r="A82" s="9" t="n"/>
      <c r="B82" s="9">
        <f>IF($A82="","",IFERROR(INDEX(Grants!$B$2:$B$200,MATCH($A82,Grants!$A$2:$A$200,0)),"⚠ Grant ID not found"))</f>
        <v/>
      </c>
      <c r="C82" s="9" t="n"/>
      <c r="D82" s="11" t="n"/>
      <c r="E82" s="11" t="n"/>
      <c r="F82" s="11">
        <f>IF($D82="","",$D82-$E82)</f>
        <v/>
      </c>
      <c r="G82" s="16">
        <f>IF(OR($D82="",$D82=0),"",$E82/$D82)</f>
        <v/>
      </c>
      <c r="H82" s="13">
        <f>IF($D82="","",IF($E82&gt;$D82,"OVER","OK"))</f>
        <v/>
      </c>
      <c r="I82" s="9" t="n"/>
    </row>
    <row r="83">
      <c r="A83" s="9" t="n"/>
      <c r="B83" s="9">
        <f>IF($A83="","",IFERROR(INDEX(Grants!$B$2:$B$200,MATCH($A83,Grants!$A$2:$A$200,0)),"⚠ Grant ID not found"))</f>
        <v/>
      </c>
      <c r="C83" s="9" t="n"/>
      <c r="D83" s="11" t="n"/>
      <c r="E83" s="11" t="n"/>
      <c r="F83" s="11">
        <f>IF($D83="","",$D83-$E83)</f>
        <v/>
      </c>
      <c r="G83" s="16">
        <f>IF(OR($D83="",$D83=0),"",$E83/$D83)</f>
        <v/>
      </c>
      <c r="H83" s="13">
        <f>IF($D83="","",IF($E83&gt;$D83,"OVER","OK"))</f>
        <v/>
      </c>
      <c r="I83" s="9" t="n"/>
    </row>
    <row r="84">
      <c r="A84" s="9" t="n"/>
      <c r="B84" s="9">
        <f>IF($A84="","",IFERROR(INDEX(Grants!$B$2:$B$200,MATCH($A84,Grants!$A$2:$A$200,0)),"⚠ Grant ID not found"))</f>
        <v/>
      </c>
      <c r="C84" s="9" t="n"/>
      <c r="D84" s="11" t="n"/>
      <c r="E84" s="11" t="n"/>
      <c r="F84" s="11">
        <f>IF($D84="","",$D84-$E84)</f>
        <v/>
      </c>
      <c r="G84" s="16">
        <f>IF(OR($D84="",$D84=0),"",$E84/$D84)</f>
        <v/>
      </c>
      <c r="H84" s="13">
        <f>IF($D84="","",IF($E84&gt;$D84,"OVER","OK"))</f>
        <v/>
      </c>
      <c r="I84" s="9" t="n"/>
    </row>
    <row r="85">
      <c r="A85" s="9" t="n"/>
      <c r="B85" s="9">
        <f>IF($A85="","",IFERROR(INDEX(Grants!$B$2:$B$200,MATCH($A85,Grants!$A$2:$A$200,0)),"⚠ Grant ID not found"))</f>
        <v/>
      </c>
      <c r="C85" s="9" t="n"/>
      <c r="D85" s="11" t="n"/>
      <c r="E85" s="11" t="n"/>
      <c r="F85" s="11">
        <f>IF($D85="","",$D85-$E85)</f>
        <v/>
      </c>
      <c r="G85" s="16">
        <f>IF(OR($D85="",$D85=0),"",$E85/$D85)</f>
        <v/>
      </c>
      <c r="H85" s="13">
        <f>IF($D85="","",IF($E85&gt;$D85,"OVER","OK"))</f>
        <v/>
      </c>
      <c r="I85" s="9" t="n"/>
    </row>
    <row r="86">
      <c r="A86" s="9" t="n"/>
      <c r="B86" s="9">
        <f>IF($A86="","",IFERROR(INDEX(Grants!$B$2:$B$200,MATCH($A86,Grants!$A$2:$A$200,0)),"⚠ Grant ID not found"))</f>
        <v/>
      </c>
      <c r="C86" s="9" t="n"/>
      <c r="D86" s="11" t="n"/>
      <c r="E86" s="11" t="n"/>
      <c r="F86" s="11">
        <f>IF($D86="","",$D86-$E86)</f>
        <v/>
      </c>
      <c r="G86" s="16">
        <f>IF(OR($D86="",$D86=0),"",$E86/$D86)</f>
        <v/>
      </c>
      <c r="H86" s="13">
        <f>IF($D86="","",IF($E86&gt;$D86,"OVER","OK"))</f>
        <v/>
      </c>
      <c r="I86" s="9" t="n"/>
    </row>
    <row r="87">
      <c r="A87" s="9" t="n"/>
      <c r="B87" s="9">
        <f>IF($A87="","",IFERROR(INDEX(Grants!$B$2:$B$200,MATCH($A87,Grants!$A$2:$A$200,0)),"⚠ Grant ID not found"))</f>
        <v/>
      </c>
      <c r="C87" s="9" t="n"/>
      <c r="D87" s="11" t="n"/>
      <c r="E87" s="11" t="n"/>
      <c r="F87" s="11">
        <f>IF($D87="","",$D87-$E87)</f>
        <v/>
      </c>
      <c r="G87" s="16">
        <f>IF(OR($D87="",$D87=0),"",$E87/$D87)</f>
        <v/>
      </c>
      <c r="H87" s="13">
        <f>IF($D87="","",IF($E87&gt;$D87,"OVER","OK"))</f>
        <v/>
      </c>
      <c r="I87" s="9" t="n"/>
    </row>
    <row r="88">
      <c r="A88" s="9" t="n"/>
      <c r="B88" s="9">
        <f>IF($A88="","",IFERROR(INDEX(Grants!$B$2:$B$200,MATCH($A88,Grants!$A$2:$A$200,0)),"⚠ Grant ID not found"))</f>
        <v/>
      </c>
      <c r="C88" s="9" t="n"/>
      <c r="D88" s="11" t="n"/>
      <c r="E88" s="11" t="n"/>
      <c r="F88" s="11">
        <f>IF($D88="","",$D88-$E88)</f>
        <v/>
      </c>
      <c r="G88" s="16">
        <f>IF(OR($D88="",$D88=0),"",$E88/$D88)</f>
        <v/>
      </c>
      <c r="H88" s="13">
        <f>IF($D88="","",IF($E88&gt;$D88,"OVER","OK"))</f>
        <v/>
      </c>
      <c r="I88" s="9" t="n"/>
    </row>
    <row r="89">
      <c r="A89" s="9" t="n"/>
      <c r="B89" s="9">
        <f>IF($A89="","",IFERROR(INDEX(Grants!$B$2:$B$200,MATCH($A89,Grants!$A$2:$A$200,0)),"⚠ Grant ID not found"))</f>
        <v/>
      </c>
      <c r="C89" s="9" t="n"/>
      <c r="D89" s="11" t="n"/>
      <c r="E89" s="11" t="n"/>
      <c r="F89" s="11">
        <f>IF($D89="","",$D89-$E89)</f>
        <v/>
      </c>
      <c r="G89" s="16">
        <f>IF(OR($D89="",$D89=0),"",$E89/$D89)</f>
        <v/>
      </c>
      <c r="H89" s="13">
        <f>IF($D89="","",IF($E89&gt;$D89,"OVER","OK"))</f>
        <v/>
      </c>
      <c r="I89" s="9" t="n"/>
    </row>
    <row r="90">
      <c r="A90" s="9" t="n"/>
      <c r="B90" s="9">
        <f>IF($A90="","",IFERROR(INDEX(Grants!$B$2:$B$200,MATCH($A90,Grants!$A$2:$A$200,0)),"⚠ Grant ID not found"))</f>
        <v/>
      </c>
      <c r="C90" s="9" t="n"/>
      <c r="D90" s="11" t="n"/>
      <c r="E90" s="11" t="n"/>
      <c r="F90" s="11">
        <f>IF($D90="","",$D90-$E90)</f>
        <v/>
      </c>
      <c r="G90" s="16">
        <f>IF(OR($D90="",$D90=0),"",$E90/$D90)</f>
        <v/>
      </c>
      <c r="H90" s="13">
        <f>IF($D90="","",IF($E90&gt;$D90,"OVER","OK"))</f>
        <v/>
      </c>
      <c r="I90" s="9" t="n"/>
    </row>
    <row r="91">
      <c r="A91" s="9" t="n"/>
      <c r="B91" s="9">
        <f>IF($A91="","",IFERROR(INDEX(Grants!$B$2:$B$200,MATCH($A91,Grants!$A$2:$A$200,0)),"⚠ Grant ID not found"))</f>
        <v/>
      </c>
      <c r="C91" s="9" t="n"/>
      <c r="D91" s="11" t="n"/>
      <c r="E91" s="11" t="n"/>
      <c r="F91" s="11">
        <f>IF($D91="","",$D91-$E91)</f>
        <v/>
      </c>
      <c r="G91" s="16">
        <f>IF(OR($D91="",$D91=0),"",$E91/$D91)</f>
        <v/>
      </c>
      <c r="H91" s="13">
        <f>IF($D91="","",IF($E91&gt;$D91,"OVER","OK"))</f>
        <v/>
      </c>
      <c r="I91" s="9" t="n"/>
    </row>
    <row r="92">
      <c r="A92" s="9" t="n"/>
      <c r="B92" s="9">
        <f>IF($A92="","",IFERROR(INDEX(Grants!$B$2:$B$200,MATCH($A92,Grants!$A$2:$A$200,0)),"⚠ Grant ID not found"))</f>
        <v/>
      </c>
      <c r="C92" s="9" t="n"/>
      <c r="D92" s="11" t="n"/>
      <c r="E92" s="11" t="n"/>
      <c r="F92" s="11">
        <f>IF($D92="","",$D92-$E92)</f>
        <v/>
      </c>
      <c r="G92" s="16">
        <f>IF(OR($D92="",$D92=0),"",$E92/$D92)</f>
        <v/>
      </c>
      <c r="H92" s="13">
        <f>IF($D92="","",IF($E92&gt;$D92,"OVER","OK"))</f>
        <v/>
      </c>
      <c r="I92" s="9" t="n"/>
    </row>
    <row r="93">
      <c r="A93" s="9" t="n"/>
      <c r="B93" s="9">
        <f>IF($A93="","",IFERROR(INDEX(Grants!$B$2:$B$200,MATCH($A93,Grants!$A$2:$A$200,0)),"⚠ Grant ID not found"))</f>
        <v/>
      </c>
      <c r="C93" s="9" t="n"/>
      <c r="D93" s="11" t="n"/>
      <c r="E93" s="11" t="n"/>
      <c r="F93" s="11">
        <f>IF($D93="","",$D93-$E93)</f>
        <v/>
      </c>
      <c r="G93" s="16">
        <f>IF(OR($D93="",$D93=0),"",$E93/$D93)</f>
        <v/>
      </c>
      <c r="H93" s="13">
        <f>IF($D93="","",IF($E93&gt;$D93,"OVER","OK"))</f>
        <v/>
      </c>
      <c r="I93" s="9" t="n"/>
    </row>
    <row r="94">
      <c r="A94" s="9" t="n"/>
      <c r="B94" s="9">
        <f>IF($A94="","",IFERROR(INDEX(Grants!$B$2:$B$200,MATCH($A94,Grants!$A$2:$A$200,0)),"⚠ Grant ID not found"))</f>
        <v/>
      </c>
      <c r="C94" s="9" t="n"/>
      <c r="D94" s="11" t="n"/>
      <c r="E94" s="11" t="n"/>
      <c r="F94" s="11">
        <f>IF($D94="","",$D94-$E94)</f>
        <v/>
      </c>
      <c r="G94" s="16">
        <f>IF(OR($D94="",$D94=0),"",$E94/$D94)</f>
        <v/>
      </c>
      <c r="H94" s="13">
        <f>IF($D94="","",IF($E94&gt;$D94,"OVER","OK"))</f>
        <v/>
      </c>
      <c r="I94" s="9" t="n"/>
    </row>
    <row r="95">
      <c r="A95" s="9" t="n"/>
      <c r="B95" s="9">
        <f>IF($A95="","",IFERROR(INDEX(Grants!$B$2:$B$200,MATCH($A95,Grants!$A$2:$A$200,0)),"⚠ Grant ID not found"))</f>
        <v/>
      </c>
      <c r="C95" s="9" t="n"/>
      <c r="D95" s="11" t="n"/>
      <c r="E95" s="11" t="n"/>
      <c r="F95" s="11">
        <f>IF($D95="","",$D95-$E95)</f>
        <v/>
      </c>
      <c r="G95" s="16">
        <f>IF(OR($D95="",$D95=0),"",$E95/$D95)</f>
        <v/>
      </c>
      <c r="H95" s="13">
        <f>IF($D95="","",IF($E95&gt;$D95,"OVER","OK"))</f>
        <v/>
      </c>
      <c r="I95" s="9" t="n"/>
    </row>
    <row r="96">
      <c r="A96" s="9" t="n"/>
      <c r="B96" s="9">
        <f>IF($A96="","",IFERROR(INDEX(Grants!$B$2:$B$200,MATCH($A96,Grants!$A$2:$A$200,0)),"⚠ Grant ID not found"))</f>
        <v/>
      </c>
      <c r="C96" s="9" t="n"/>
      <c r="D96" s="11" t="n"/>
      <c r="E96" s="11" t="n"/>
      <c r="F96" s="11">
        <f>IF($D96="","",$D96-$E96)</f>
        <v/>
      </c>
      <c r="G96" s="16">
        <f>IF(OR($D96="",$D96=0),"",$E96/$D96)</f>
        <v/>
      </c>
      <c r="H96" s="13">
        <f>IF($D96="","",IF($E96&gt;$D96,"OVER","OK"))</f>
        <v/>
      </c>
      <c r="I96" s="9" t="n"/>
    </row>
    <row r="97">
      <c r="A97" s="9" t="n"/>
      <c r="B97" s="9">
        <f>IF($A97="","",IFERROR(INDEX(Grants!$B$2:$B$200,MATCH($A97,Grants!$A$2:$A$200,0)),"⚠ Grant ID not found"))</f>
        <v/>
      </c>
      <c r="C97" s="9" t="n"/>
      <c r="D97" s="11" t="n"/>
      <c r="E97" s="11" t="n"/>
      <c r="F97" s="11">
        <f>IF($D97="","",$D97-$E97)</f>
        <v/>
      </c>
      <c r="G97" s="16">
        <f>IF(OR($D97="",$D97=0),"",$E97/$D97)</f>
        <v/>
      </c>
      <c r="H97" s="13">
        <f>IF($D97="","",IF($E97&gt;$D97,"OVER","OK"))</f>
        <v/>
      </c>
      <c r="I97" s="9" t="n"/>
    </row>
    <row r="98">
      <c r="A98" s="9" t="n"/>
      <c r="B98" s="9">
        <f>IF($A98="","",IFERROR(INDEX(Grants!$B$2:$B$200,MATCH($A98,Grants!$A$2:$A$200,0)),"⚠ Grant ID not found"))</f>
        <v/>
      </c>
      <c r="C98" s="9" t="n"/>
      <c r="D98" s="11" t="n"/>
      <c r="E98" s="11" t="n"/>
      <c r="F98" s="11">
        <f>IF($D98="","",$D98-$E98)</f>
        <v/>
      </c>
      <c r="G98" s="16">
        <f>IF(OR($D98="",$D98=0),"",$E98/$D98)</f>
        <v/>
      </c>
      <c r="H98" s="13">
        <f>IF($D98="","",IF($E98&gt;$D98,"OVER","OK"))</f>
        <v/>
      </c>
      <c r="I98" s="9" t="n"/>
    </row>
    <row r="99">
      <c r="A99" s="9" t="n"/>
      <c r="B99" s="9">
        <f>IF($A99="","",IFERROR(INDEX(Grants!$B$2:$B$200,MATCH($A99,Grants!$A$2:$A$200,0)),"⚠ Grant ID not found"))</f>
        <v/>
      </c>
      <c r="C99" s="9" t="n"/>
      <c r="D99" s="11" t="n"/>
      <c r="E99" s="11" t="n"/>
      <c r="F99" s="11">
        <f>IF($D99="","",$D99-$E99)</f>
        <v/>
      </c>
      <c r="G99" s="16">
        <f>IF(OR($D99="",$D99=0),"",$E99/$D99)</f>
        <v/>
      </c>
      <c r="H99" s="13">
        <f>IF($D99="","",IF($E99&gt;$D99,"OVER","OK"))</f>
        <v/>
      </c>
      <c r="I99" s="9" t="n"/>
    </row>
    <row r="100">
      <c r="A100" s="9" t="n"/>
      <c r="B100" s="9">
        <f>IF($A100="","",IFERROR(INDEX(Grants!$B$2:$B$200,MATCH($A100,Grants!$A$2:$A$200,0)),"⚠ Grant ID not found"))</f>
        <v/>
      </c>
      <c r="C100" s="9" t="n"/>
      <c r="D100" s="11" t="n"/>
      <c r="E100" s="11" t="n"/>
      <c r="F100" s="11">
        <f>IF($D100="","",$D100-$E100)</f>
        <v/>
      </c>
      <c r="G100" s="16">
        <f>IF(OR($D100="",$D100=0),"",$E100/$D100)</f>
        <v/>
      </c>
      <c r="H100" s="13">
        <f>IF($D100="","",IF($E100&gt;$D100,"OVER","OK"))</f>
        <v/>
      </c>
      <c r="I100" s="9" t="n"/>
    </row>
    <row r="101">
      <c r="A101" s="9" t="n"/>
      <c r="B101" s="9">
        <f>IF($A101="","",IFERROR(INDEX(Grants!$B$2:$B$200,MATCH($A101,Grants!$A$2:$A$200,0)),"⚠ Grant ID not found"))</f>
        <v/>
      </c>
      <c r="C101" s="9" t="n"/>
      <c r="D101" s="11" t="n"/>
      <c r="E101" s="11" t="n"/>
      <c r="F101" s="11">
        <f>IF($D101="","",$D101-$E101)</f>
        <v/>
      </c>
      <c r="G101" s="16">
        <f>IF(OR($D101="",$D101=0),"",$E101/$D101)</f>
        <v/>
      </c>
      <c r="H101" s="13">
        <f>IF($D101="","",IF($E101&gt;$D101,"OVER","OK"))</f>
        <v/>
      </c>
      <c r="I101" s="9" t="n"/>
    </row>
    <row r="102">
      <c r="A102" s="9" t="n"/>
      <c r="B102" s="9">
        <f>IF($A102="","",IFERROR(INDEX(Grants!$B$2:$B$200,MATCH($A102,Grants!$A$2:$A$200,0)),"⚠ Grant ID not found"))</f>
        <v/>
      </c>
      <c r="C102" s="9" t="n"/>
      <c r="D102" s="11" t="n"/>
      <c r="E102" s="11" t="n"/>
      <c r="F102" s="11">
        <f>IF($D102="","",$D102-$E102)</f>
        <v/>
      </c>
      <c r="G102" s="16">
        <f>IF(OR($D102="",$D102=0),"",$E102/$D102)</f>
        <v/>
      </c>
      <c r="H102" s="13">
        <f>IF($D102="","",IF($E102&gt;$D102,"OVER","OK"))</f>
        <v/>
      </c>
      <c r="I102" s="9" t="n"/>
    </row>
    <row r="103">
      <c r="A103" s="9" t="n"/>
      <c r="B103" s="9">
        <f>IF($A103="","",IFERROR(INDEX(Grants!$B$2:$B$200,MATCH($A103,Grants!$A$2:$A$200,0)),"⚠ Grant ID not found"))</f>
        <v/>
      </c>
      <c r="C103" s="9" t="n"/>
      <c r="D103" s="11" t="n"/>
      <c r="E103" s="11" t="n"/>
      <c r="F103" s="11">
        <f>IF($D103="","",$D103-$E103)</f>
        <v/>
      </c>
      <c r="G103" s="16">
        <f>IF(OR($D103="",$D103=0),"",$E103/$D103)</f>
        <v/>
      </c>
      <c r="H103" s="13">
        <f>IF($D103="","",IF($E103&gt;$D103,"OVER","OK"))</f>
        <v/>
      </c>
      <c r="I103" s="9" t="n"/>
    </row>
    <row r="104">
      <c r="A104" s="9" t="n"/>
      <c r="B104" s="9">
        <f>IF($A104="","",IFERROR(INDEX(Grants!$B$2:$B$200,MATCH($A104,Grants!$A$2:$A$200,0)),"⚠ Grant ID not found"))</f>
        <v/>
      </c>
      <c r="C104" s="9" t="n"/>
      <c r="D104" s="11" t="n"/>
      <c r="E104" s="11" t="n"/>
      <c r="F104" s="11">
        <f>IF($D104="","",$D104-$E104)</f>
        <v/>
      </c>
      <c r="G104" s="16">
        <f>IF(OR($D104="",$D104=0),"",$E104/$D104)</f>
        <v/>
      </c>
      <c r="H104" s="13">
        <f>IF($D104="","",IF($E104&gt;$D104,"OVER","OK"))</f>
        <v/>
      </c>
      <c r="I104" s="9" t="n"/>
    </row>
    <row r="105">
      <c r="A105" s="9" t="n"/>
      <c r="B105" s="9">
        <f>IF($A105="","",IFERROR(INDEX(Grants!$B$2:$B$200,MATCH($A105,Grants!$A$2:$A$200,0)),"⚠ Grant ID not found"))</f>
        <v/>
      </c>
      <c r="C105" s="9" t="n"/>
      <c r="D105" s="11" t="n"/>
      <c r="E105" s="11" t="n"/>
      <c r="F105" s="11">
        <f>IF($D105="","",$D105-$E105)</f>
        <v/>
      </c>
      <c r="G105" s="16">
        <f>IF(OR($D105="",$D105=0),"",$E105/$D105)</f>
        <v/>
      </c>
      <c r="H105" s="13">
        <f>IF($D105="","",IF($E105&gt;$D105,"OVER","OK"))</f>
        <v/>
      </c>
      <c r="I105" s="9" t="n"/>
    </row>
    <row r="106">
      <c r="A106" s="9" t="n"/>
      <c r="B106" s="9">
        <f>IF($A106="","",IFERROR(INDEX(Grants!$B$2:$B$200,MATCH($A106,Grants!$A$2:$A$200,0)),"⚠ Grant ID not found"))</f>
        <v/>
      </c>
      <c r="C106" s="9" t="n"/>
      <c r="D106" s="11" t="n"/>
      <c r="E106" s="11" t="n"/>
      <c r="F106" s="11">
        <f>IF($D106="","",$D106-$E106)</f>
        <v/>
      </c>
      <c r="G106" s="16">
        <f>IF(OR($D106="",$D106=0),"",$E106/$D106)</f>
        <v/>
      </c>
      <c r="H106" s="13">
        <f>IF($D106="","",IF($E106&gt;$D106,"OVER","OK"))</f>
        <v/>
      </c>
      <c r="I106" s="9" t="n"/>
    </row>
    <row r="107">
      <c r="A107" s="9" t="n"/>
      <c r="B107" s="9">
        <f>IF($A107="","",IFERROR(INDEX(Grants!$B$2:$B$200,MATCH($A107,Grants!$A$2:$A$200,0)),"⚠ Grant ID not found"))</f>
        <v/>
      </c>
      <c r="C107" s="9" t="n"/>
      <c r="D107" s="11" t="n"/>
      <c r="E107" s="11" t="n"/>
      <c r="F107" s="11">
        <f>IF($D107="","",$D107-$E107)</f>
        <v/>
      </c>
      <c r="G107" s="16">
        <f>IF(OR($D107="",$D107=0),"",$E107/$D107)</f>
        <v/>
      </c>
      <c r="H107" s="13">
        <f>IF($D107="","",IF($E107&gt;$D107,"OVER","OK"))</f>
        <v/>
      </c>
      <c r="I107" s="9" t="n"/>
    </row>
    <row r="108">
      <c r="A108" s="9" t="n"/>
      <c r="B108" s="9">
        <f>IF($A108="","",IFERROR(INDEX(Grants!$B$2:$B$200,MATCH($A108,Grants!$A$2:$A$200,0)),"⚠ Grant ID not found"))</f>
        <v/>
      </c>
      <c r="C108" s="9" t="n"/>
      <c r="D108" s="11" t="n"/>
      <c r="E108" s="11" t="n"/>
      <c r="F108" s="11">
        <f>IF($D108="","",$D108-$E108)</f>
        <v/>
      </c>
      <c r="G108" s="16">
        <f>IF(OR($D108="",$D108=0),"",$E108/$D108)</f>
        <v/>
      </c>
      <c r="H108" s="13">
        <f>IF($D108="","",IF($E108&gt;$D108,"OVER","OK"))</f>
        <v/>
      </c>
      <c r="I108" s="9" t="n"/>
    </row>
    <row r="109">
      <c r="A109" s="9" t="n"/>
      <c r="B109" s="9">
        <f>IF($A109="","",IFERROR(INDEX(Grants!$B$2:$B$200,MATCH($A109,Grants!$A$2:$A$200,0)),"⚠ Grant ID not found"))</f>
        <v/>
      </c>
      <c r="C109" s="9" t="n"/>
      <c r="D109" s="11" t="n"/>
      <c r="E109" s="11" t="n"/>
      <c r="F109" s="11">
        <f>IF($D109="","",$D109-$E109)</f>
        <v/>
      </c>
      <c r="G109" s="16">
        <f>IF(OR($D109="",$D109=0),"",$E109/$D109)</f>
        <v/>
      </c>
      <c r="H109" s="13">
        <f>IF($D109="","",IF($E109&gt;$D109,"OVER","OK"))</f>
        <v/>
      </c>
      <c r="I109" s="9" t="n"/>
    </row>
    <row r="110">
      <c r="A110" s="9" t="n"/>
      <c r="B110" s="9">
        <f>IF($A110="","",IFERROR(INDEX(Grants!$B$2:$B$200,MATCH($A110,Grants!$A$2:$A$200,0)),"⚠ Grant ID not found"))</f>
        <v/>
      </c>
      <c r="C110" s="9" t="n"/>
      <c r="D110" s="11" t="n"/>
      <c r="E110" s="11" t="n"/>
      <c r="F110" s="11">
        <f>IF($D110="","",$D110-$E110)</f>
        <v/>
      </c>
      <c r="G110" s="16">
        <f>IF(OR($D110="",$D110=0),"",$E110/$D110)</f>
        <v/>
      </c>
      <c r="H110" s="13">
        <f>IF($D110="","",IF($E110&gt;$D110,"OVER","OK"))</f>
        <v/>
      </c>
      <c r="I110" s="9" t="n"/>
    </row>
    <row r="111">
      <c r="A111" s="9" t="n"/>
      <c r="B111" s="9">
        <f>IF($A111="","",IFERROR(INDEX(Grants!$B$2:$B$200,MATCH($A111,Grants!$A$2:$A$200,0)),"⚠ Grant ID not found"))</f>
        <v/>
      </c>
      <c r="C111" s="9" t="n"/>
      <c r="D111" s="11" t="n"/>
      <c r="E111" s="11" t="n"/>
      <c r="F111" s="11">
        <f>IF($D111="","",$D111-$E111)</f>
        <v/>
      </c>
      <c r="G111" s="16">
        <f>IF(OR($D111="",$D111=0),"",$E111/$D111)</f>
        <v/>
      </c>
      <c r="H111" s="13">
        <f>IF($D111="","",IF($E111&gt;$D111,"OVER","OK"))</f>
        <v/>
      </c>
      <c r="I111" s="9" t="n"/>
    </row>
    <row r="112">
      <c r="A112" s="9" t="n"/>
      <c r="B112" s="9">
        <f>IF($A112="","",IFERROR(INDEX(Grants!$B$2:$B$200,MATCH($A112,Grants!$A$2:$A$200,0)),"⚠ Grant ID not found"))</f>
        <v/>
      </c>
      <c r="C112" s="9" t="n"/>
      <c r="D112" s="11" t="n"/>
      <c r="E112" s="11" t="n"/>
      <c r="F112" s="11">
        <f>IF($D112="","",$D112-$E112)</f>
        <v/>
      </c>
      <c r="G112" s="16">
        <f>IF(OR($D112="",$D112=0),"",$E112/$D112)</f>
        <v/>
      </c>
      <c r="H112" s="13">
        <f>IF($D112="","",IF($E112&gt;$D112,"OVER","OK"))</f>
        <v/>
      </c>
      <c r="I112" s="9" t="n"/>
    </row>
    <row r="113">
      <c r="A113" s="9" t="n"/>
      <c r="B113" s="9">
        <f>IF($A113="","",IFERROR(INDEX(Grants!$B$2:$B$200,MATCH($A113,Grants!$A$2:$A$200,0)),"⚠ Grant ID not found"))</f>
        <v/>
      </c>
      <c r="C113" s="9" t="n"/>
      <c r="D113" s="11" t="n"/>
      <c r="E113" s="11" t="n"/>
      <c r="F113" s="11">
        <f>IF($D113="","",$D113-$E113)</f>
        <v/>
      </c>
      <c r="G113" s="16">
        <f>IF(OR($D113="",$D113=0),"",$E113/$D113)</f>
        <v/>
      </c>
      <c r="H113" s="13">
        <f>IF($D113="","",IF($E113&gt;$D113,"OVER","OK"))</f>
        <v/>
      </c>
      <c r="I113" s="9" t="n"/>
    </row>
    <row r="114">
      <c r="A114" s="9" t="n"/>
      <c r="B114" s="9">
        <f>IF($A114="","",IFERROR(INDEX(Grants!$B$2:$B$200,MATCH($A114,Grants!$A$2:$A$200,0)),"⚠ Grant ID not found"))</f>
        <v/>
      </c>
      <c r="C114" s="9" t="n"/>
      <c r="D114" s="11" t="n"/>
      <c r="E114" s="11" t="n"/>
      <c r="F114" s="11">
        <f>IF($D114="","",$D114-$E114)</f>
        <v/>
      </c>
      <c r="G114" s="16">
        <f>IF(OR($D114="",$D114=0),"",$E114/$D114)</f>
        <v/>
      </c>
      <c r="H114" s="13">
        <f>IF($D114="","",IF($E114&gt;$D114,"OVER","OK"))</f>
        <v/>
      </c>
      <c r="I114" s="9" t="n"/>
    </row>
    <row r="115">
      <c r="A115" s="9" t="n"/>
      <c r="B115" s="9">
        <f>IF($A115="","",IFERROR(INDEX(Grants!$B$2:$B$200,MATCH($A115,Grants!$A$2:$A$200,0)),"⚠ Grant ID not found"))</f>
        <v/>
      </c>
      <c r="C115" s="9" t="n"/>
      <c r="D115" s="11" t="n"/>
      <c r="E115" s="11" t="n"/>
      <c r="F115" s="11">
        <f>IF($D115="","",$D115-$E115)</f>
        <v/>
      </c>
      <c r="G115" s="16">
        <f>IF(OR($D115="",$D115=0),"",$E115/$D115)</f>
        <v/>
      </c>
      <c r="H115" s="13">
        <f>IF($D115="","",IF($E115&gt;$D115,"OVER","OK"))</f>
        <v/>
      </c>
      <c r="I115" s="9" t="n"/>
    </row>
    <row r="116">
      <c r="A116" s="9" t="n"/>
      <c r="B116" s="9">
        <f>IF($A116="","",IFERROR(INDEX(Grants!$B$2:$B$200,MATCH($A116,Grants!$A$2:$A$200,0)),"⚠ Grant ID not found"))</f>
        <v/>
      </c>
      <c r="C116" s="9" t="n"/>
      <c r="D116" s="11" t="n"/>
      <c r="E116" s="11" t="n"/>
      <c r="F116" s="11">
        <f>IF($D116="","",$D116-$E116)</f>
        <v/>
      </c>
      <c r="G116" s="16">
        <f>IF(OR($D116="",$D116=0),"",$E116/$D116)</f>
        <v/>
      </c>
      <c r="H116" s="13">
        <f>IF($D116="","",IF($E116&gt;$D116,"OVER","OK"))</f>
        <v/>
      </c>
      <c r="I116" s="9" t="n"/>
    </row>
    <row r="117">
      <c r="A117" s="9" t="n"/>
      <c r="B117" s="9">
        <f>IF($A117="","",IFERROR(INDEX(Grants!$B$2:$B$200,MATCH($A117,Grants!$A$2:$A$200,0)),"⚠ Grant ID not found"))</f>
        <v/>
      </c>
      <c r="C117" s="9" t="n"/>
      <c r="D117" s="11" t="n"/>
      <c r="E117" s="11" t="n"/>
      <c r="F117" s="11">
        <f>IF($D117="","",$D117-$E117)</f>
        <v/>
      </c>
      <c r="G117" s="16">
        <f>IF(OR($D117="",$D117=0),"",$E117/$D117)</f>
        <v/>
      </c>
      <c r="H117" s="13">
        <f>IF($D117="","",IF($E117&gt;$D117,"OVER","OK"))</f>
        <v/>
      </c>
      <c r="I117" s="9" t="n"/>
    </row>
    <row r="118">
      <c r="A118" s="9" t="n"/>
      <c r="B118" s="9">
        <f>IF($A118="","",IFERROR(INDEX(Grants!$B$2:$B$200,MATCH($A118,Grants!$A$2:$A$200,0)),"⚠ Grant ID not found"))</f>
        <v/>
      </c>
      <c r="C118" s="9" t="n"/>
      <c r="D118" s="11" t="n"/>
      <c r="E118" s="11" t="n"/>
      <c r="F118" s="11">
        <f>IF($D118="","",$D118-$E118)</f>
        <v/>
      </c>
      <c r="G118" s="16">
        <f>IF(OR($D118="",$D118=0),"",$E118/$D118)</f>
        <v/>
      </c>
      <c r="H118" s="13">
        <f>IF($D118="","",IF($E118&gt;$D118,"OVER","OK"))</f>
        <v/>
      </c>
      <c r="I118" s="9" t="n"/>
    </row>
    <row r="119">
      <c r="A119" s="9" t="n"/>
      <c r="B119" s="9">
        <f>IF($A119="","",IFERROR(INDEX(Grants!$B$2:$B$200,MATCH($A119,Grants!$A$2:$A$200,0)),"⚠ Grant ID not found"))</f>
        <v/>
      </c>
      <c r="C119" s="9" t="n"/>
      <c r="D119" s="11" t="n"/>
      <c r="E119" s="11" t="n"/>
      <c r="F119" s="11">
        <f>IF($D119="","",$D119-$E119)</f>
        <v/>
      </c>
      <c r="G119" s="16">
        <f>IF(OR($D119="",$D119=0),"",$E119/$D119)</f>
        <v/>
      </c>
      <c r="H119" s="13">
        <f>IF($D119="","",IF($E119&gt;$D119,"OVER","OK"))</f>
        <v/>
      </c>
      <c r="I119" s="9" t="n"/>
    </row>
    <row r="120">
      <c r="A120" s="9" t="n"/>
      <c r="B120" s="9">
        <f>IF($A120="","",IFERROR(INDEX(Grants!$B$2:$B$200,MATCH($A120,Grants!$A$2:$A$200,0)),"⚠ Grant ID not found"))</f>
        <v/>
      </c>
      <c r="C120" s="9" t="n"/>
      <c r="D120" s="11" t="n"/>
      <c r="E120" s="11" t="n"/>
      <c r="F120" s="11">
        <f>IF($D120="","",$D120-$E120)</f>
        <v/>
      </c>
      <c r="G120" s="16">
        <f>IF(OR($D120="",$D120=0),"",$E120/$D120)</f>
        <v/>
      </c>
      <c r="H120" s="13">
        <f>IF($D120="","",IF($E120&gt;$D120,"OVER","OK"))</f>
        <v/>
      </c>
      <c r="I120" s="9" t="n"/>
    </row>
    <row r="121">
      <c r="A121" s="9" t="n"/>
      <c r="B121" s="9">
        <f>IF($A121="","",IFERROR(INDEX(Grants!$B$2:$B$200,MATCH($A121,Grants!$A$2:$A$200,0)),"⚠ Grant ID not found"))</f>
        <v/>
      </c>
      <c r="C121" s="9" t="n"/>
      <c r="D121" s="11" t="n"/>
      <c r="E121" s="11" t="n"/>
      <c r="F121" s="11">
        <f>IF($D121="","",$D121-$E121)</f>
        <v/>
      </c>
      <c r="G121" s="16">
        <f>IF(OR($D121="",$D121=0),"",$E121/$D121)</f>
        <v/>
      </c>
      <c r="H121" s="13">
        <f>IF($D121="","",IF($E121&gt;$D121,"OVER","OK"))</f>
        <v/>
      </c>
      <c r="I121" s="9" t="n"/>
    </row>
    <row r="122">
      <c r="A122" s="9" t="n"/>
      <c r="B122" s="9">
        <f>IF($A122="","",IFERROR(INDEX(Grants!$B$2:$B$200,MATCH($A122,Grants!$A$2:$A$200,0)),"⚠ Grant ID not found"))</f>
        <v/>
      </c>
      <c r="C122" s="9" t="n"/>
      <c r="D122" s="11" t="n"/>
      <c r="E122" s="11" t="n"/>
      <c r="F122" s="11">
        <f>IF($D122="","",$D122-$E122)</f>
        <v/>
      </c>
      <c r="G122" s="16">
        <f>IF(OR($D122="",$D122=0),"",$E122/$D122)</f>
        <v/>
      </c>
      <c r="H122" s="13">
        <f>IF($D122="","",IF($E122&gt;$D122,"OVER","OK"))</f>
        <v/>
      </c>
      <c r="I122" s="9" t="n"/>
    </row>
    <row r="123">
      <c r="A123" s="9" t="n"/>
      <c r="B123" s="9">
        <f>IF($A123="","",IFERROR(INDEX(Grants!$B$2:$B$200,MATCH($A123,Grants!$A$2:$A$200,0)),"⚠ Grant ID not found"))</f>
        <v/>
      </c>
      <c r="C123" s="9" t="n"/>
      <c r="D123" s="11" t="n"/>
      <c r="E123" s="11" t="n"/>
      <c r="F123" s="11">
        <f>IF($D123="","",$D123-$E123)</f>
        <v/>
      </c>
      <c r="G123" s="16">
        <f>IF(OR($D123="",$D123=0),"",$E123/$D123)</f>
        <v/>
      </c>
      <c r="H123" s="13">
        <f>IF($D123="","",IF($E123&gt;$D123,"OVER","OK"))</f>
        <v/>
      </c>
      <c r="I123" s="9" t="n"/>
    </row>
    <row r="124">
      <c r="A124" s="9" t="n"/>
      <c r="B124" s="9">
        <f>IF($A124="","",IFERROR(INDEX(Grants!$B$2:$B$200,MATCH($A124,Grants!$A$2:$A$200,0)),"⚠ Grant ID not found"))</f>
        <v/>
      </c>
      <c r="C124" s="9" t="n"/>
      <c r="D124" s="11" t="n"/>
      <c r="E124" s="11" t="n"/>
      <c r="F124" s="11">
        <f>IF($D124="","",$D124-$E124)</f>
        <v/>
      </c>
      <c r="G124" s="16">
        <f>IF(OR($D124="",$D124=0),"",$E124/$D124)</f>
        <v/>
      </c>
      <c r="H124" s="13">
        <f>IF($D124="","",IF($E124&gt;$D124,"OVER","OK"))</f>
        <v/>
      </c>
      <c r="I124" s="9" t="n"/>
    </row>
    <row r="125">
      <c r="A125" s="9" t="n"/>
      <c r="B125" s="9">
        <f>IF($A125="","",IFERROR(INDEX(Grants!$B$2:$B$200,MATCH($A125,Grants!$A$2:$A$200,0)),"⚠ Grant ID not found"))</f>
        <v/>
      </c>
      <c r="C125" s="9" t="n"/>
      <c r="D125" s="11" t="n"/>
      <c r="E125" s="11" t="n"/>
      <c r="F125" s="11">
        <f>IF($D125="","",$D125-$E125)</f>
        <v/>
      </c>
      <c r="G125" s="16">
        <f>IF(OR($D125="",$D125=0),"",$E125/$D125)</f>
        <v/>
      </c>
      <c r="H125" s="13">
        <f>IF($D125="","",IF($E125&gt;$D125,"OVER","OK"))</f>
        <v/>
      </c>
      <c r="I125" s="9" t="n"/>
    </row>
    <row r="126">
      <c r="A126" s="9" t="n"/>
      <c r="B126" s="9">
        <f>IF($A126="","",IFERROR(INDEX(Grants!$B$2:$B$200,MATCH($A126,Grants!$A$2:$A$200,0)),"⚠ Grant ID not found"))</f>
        <v/>
      </c>
      <c r="C126" s="9" t="n"/>
      <c r="D126" s="11" t="n"/>
      <c r="E126" s="11" t="n"/>
      <c r="F126" s="11">
        <f>IF($D126="","",$D126-$E126)</f>
        <v/>
      </c>
      <c r="G126" s="16">
        <f>IF(OR($D126="",$D126=0),"",$E126/$D126)</f>
        <v/>
      </c>
      <c r="H126" s="13">
        <f>IF($D126="","",IF($E126&gt;$D126,"OVER","OK"))</f>
        <v/>
      </c>
      <c r="I126" s="9" t="n"/>
    </row>
    <row r="127">
      <c r="A127" s="9" t="n"/>
      <c r="B127" s="9">
        <f>IF($A127="","",IFERROR(INDEX(Grants!$B$2:$B$200,MATCH($A127,Grants!$A$2:$A$200,0)),"⚠ Grant ID not found"))</f>
        <v/>
      </c>
      <c r="C127" s="9" t="n"/>
      <c r="D127" s="11" t="n"/>
      <c r="E127" s="11" t="n"/>
      <c r="F127" s="11">
        <f>IF($D127="","",$D127-$E127)</f>
        <v/>
      </c>
      <c r="G127" s="16">
        <f>IF(OR($D127="",$D127=0),"",$E127/$D127)</f>
        <v/>
      </c>
      <c r="H127" s="13">
        <f>IF($D127="","",IF($E127&gt;$D127,"OVER","OK"))</f>
        <v/>
      </c>
      <c r="I127" s="9" t="n"/>
    </row>
    <row r="128">
      <c r="A128" s="9" t="n"/>
      <c r="B128" s="9">
        <f>IF($A128="","",IFERROR(INDEX(Grants!$B$2:$B$200,MATCH($A128,Grants!$A$2:$A$200,0)),"⚠ Grant ID not found"))</f>
        <v/>
      </c>
      <c r="C128" s="9" t="n"/>
      <c r="D128" s="11" t="n"/>
      <c r="E128" s="11" t="n"/>
      <c r="F128" s="11">
        <f>IF($D128="","",$D128-$E128)</f>
        <v/>
      </c>
      <c r="G128" s="16">
        <f>IF(OR($D128="",$D128=0),"",$E128/$D128)</f>
        <v/>
      </c>
      <c r="H128" s="13">
        <f>IF($D128="","",IF($E128&gt;$D128,"OVER","OK"))</f>
        <v/>
      </c>
      <c r="I128" s="9" t="n"/>
    </row>
    <row r="129">
      <c r="A129" s="9" t="n"/>
      <c r="B129" s="9">
        <f>IF($A129="","",IFERROR(INDEX(Grants!$B$2:$B$200,MATCH($A129,Grants!$A$2:$A$200,0)),"⚠ Grant ID not found"))</f>
        <v/>
      </c>
      <c r="C129" s="9" t="n"/>
      <c r="D129" s="11" t="n"/>
      <c r="E129" s="11" t="n"/>
      <c r="F129" s="11">
        <f>IF($D129="","",$D129-$E129)</f>
        <v/>
      </c>
      <c r="G129" s="16">
        <f>IF(OR($D129="",$D129=0),"",$E129/$D129)</f>
        <v/>
      </c>
      <c r="H129" s="13">
        <f>IF($D129="","",IF($E129&gt;$D129,"OVER","OK"))</f>
        <v/>
      </c>
      <c r="I129" s="9" t="n"/>
    </row>
    <row r="130">
      <c r="A130" s="9" t="n"/>
      <c r="B130" s="9">
        <f>IF($A130="","",IFERROR(INDEX(Grants!$B$2:$B$200,MATCH($A130,Grants!$A$2:$A$200,0)),"⚠ Grant ID not found"))</f>
        <v/>
      </c>
      <c r="C130" s="9" t="n"/>
      <c r="D130" s="11" t="n"/>
      <c r="E130" s="11" t="n"/>
      <c r="F130" s="11">
        <f>IF($D130="","",$D130-$E130)</f>
        <v/>
      </c>
      <c r="G130" s="16">
        <f>IF(OR($D130="",$D130=0),"",$E130/$D130)</f>
        <v/>
      </c>
      <c r="H130" s="13">
        <f>IF($D130="","",IF($E130&gt;$D130,"OVER","OK"))</f>
        <v/>
      </c>
      <c r="I130" s="9" t="n"/>
    </row>
    <row r="131">
      <c r="A131" s="9" t="n"/>
      <c r="B131" s="9">
        <f>IF($A131="","",IFERROR(INDEX(Grants!$B$2:$B$200,MATCH($A131,Grants!$A$2:$A$200,0)),"⚠ Grant ID not found"))</f>
        <v/>
      </c>
      <c r="C131" s="9" t="n"/>
      <c r="D131" s="11" t="n"/>
      <c r="E131" s="11" t="n"/>
      <c r="F131" s="11">
        <f>IF($D131="","",$D131-$E131)</f>
        <v/>
      </c>
      <c r="G131" s="16">
        <f>IF(OR($D131="",$D131=0),"",$E131/$D131)</f>
        <v/>
      </c>
      <c r="H131" s="13">
        <f>IF($D131="","",IF($E131&gt;$D131,"OVER","OK"))</f>
        <v/>
      </c>
      <c r="I131" s="9" t="n"/>
    </row>
    <row r="132">
      <c r="A132" s="9" t="n"/>
      <c r="B132" s="9">
        <f>IF($A132="","",IFERROR(INDEX(Grants!$B$2:$B$200,MATCH($A132,Grants!$A$2:$A$200,0)),"⚠ Grant ID not found"))</f>
        <v/>
      </c>
      <c r="C132" s="9" t="n"/>
      <c r="D132" s="11" t="n"/>
      <c r="E132" s="11" t="n"/>
      <c r="F132" s="11">
        <f>IF($D132="","",$D132-$E132)</f>
        <v/>
      </c>
      <c r="G132" s="16">
        <f>IF(OR($D132="",$D132=0),"",$E132/$D132)</f>
        <v/>
      </c>
      <c r="H132" s="13">
        <f>IF($D132="","",IF($E132&gt;$D132,"OVER","OK"))</f>
        <v/>
      </c>
      <c r="I132" s="9" t="n"/>
    </row>
    <row r="133">
      <c r="A133" s="9" t="n"/>
      <c r="B133" s="9">
        <f>IF($A133="","",IFERROR(INDEX(Grants!$B$2:$B$200,MATCH($A133,Grants!$A$2:$A$200,0)),"⚠ Grant ID not found"))</f>
        <v/>
      </c>
      <c r="C133" s="9" t="n"/>
      <c r="D133" s="11" t="n"/>
      <c r="E133" s="11" t="n"/>
      <c r="F133" s="11">
        <f>IF($D133="","",$D133-$E133)</f>
        <v/>
      </c>
      <c r="G133" s="16">
        <f>IF(OR($D133="",$D133=0),"",$E133/$D133)</f>
        <v/>
      </c>
      <c r="H133" s="13">
        <f>IF($D133="","",IF($E133&gt;$D133,"OVER","OK"))</f>
        <v/>
      </c>
      <c r="I133" s="9" t="n"/>
    </row>
    <row r="134">
      <c r="A134" s="9" t="n"/>
      <c r="B134" s="9">
        <f>IF($A134="","",IFERROR(INDEX(Grants!$B$2:$B$200,MATCH($A134,Grants!$A$2:$A$200,0)),"⚠ Grant ID not found"))</f>
        <v/>
      </c>
      <c r="C134" s="9" t="n"/>
      <c r="D134" s="11" t="n"/>
      <c r="E134" s="11" t="n"/>
      <c r="F134" s="11">
        <f>IF($D134="","",$D134-$E134)</f>
        <v/>
      </c>
      <c r="G134" s="16">
        <f>IF(OR($D134="",$D134=0),"",$E134/$D134)</f>
        <v/>
      </c>
      <c r="H134" s="13">
        <f>IF($D134="","",IF($E134&gt;$D134,"OVER","OK"))</f>
        <v/>
      </c>
      <c r="I134" s="9" t="n"/>
    </row>
    <row r="135">
      <c r="A135" s="9" t="n"/>
      <c r="B135" s="9">
        <f>IF($A135="","",IFERROR(INDEX(Grants!$B$2:$B$200,MATCH($A135,Grants!$A$2:$A$200,0)),"⚠ Grant ID not found"))</f>
        <v/>
      </c>
      <c r="C135" s="9" t="n"/>
      <c r="D135" s="11" t="n"/>
      <c r="E135" s="11" t="n"/>
      <c r="F135" s="11">
        <f>IF($D135="","",$D135-$E135)</f>
        <v/>
      </c>
      <c r="G135" s="16">
        <f>IF(OR($D135="",$D135=0),"",$E135/$D135)</f>
        <v/>
      </c>
      <c r="H135" s="13">
        <f>IF($D135="","",IF($E135&gt;$D135,"OVER","OK"))</f>
        <v/>
      </c>
      <c r="I135" s="9" t="n"/>
    </row>
    <row r="136">
      <c r="A136" s="9" t="n"/>
      <c r="B136" s="9">
        <f>IF($A136="","",IFERROR(INDEX(Grants!$B$2:$B$200,MATCH($A136,Grants!$A$2:$A$200,0)),"⚠ Grant ID not found"))</f>
        <v/>
      </c>
      <c r="C136" s="9" t="n"/>
      <c r="D136" s="11" t="n"/>
      <c r="E136" s="11" t="n"/>
      <c r="F136" s="11">
        <f>IF($D136="","",$D136-$E136)</f>
        <v/>
      </c>
      <c r="G136" s="16">
        <f>IF(OR($D136="",$D136=0),"",$E136/$D136)</f>
        <v/>
      </c>
      <c r="H136" s="13">
        <f>IF($D136="","",IF($E136&gt;$D136,"OVER","OK"))</f>
        <v/>
      </c>
      <c r="I136" s="9" t="n"/>
    </row>
    <row r="137">
      <c r="A137" s="9" t="n"/>
      <c r="B137" s="9">
        <f>IF($A137="","",IFERROR(INDEX(Grants!$B$2:$B$200,MATCH($A137,Grants!$A$2:$A$200,0)),"⚠ Grant ID not found"))</f>
        <v/>
      </c>
      <c r="C137" s="9" t="n"/>
      <c r="D137" s="11" t="n"/>
      <c r="E137" s="11" t="n"/>
      <c r="F137" s="11">
        <f>IF($D137="","",$D137-$E137)</f>
        <v/>
      </c>
      <c r="G137" s="16">
        <f>IF(OR($D137="",$D137=0),"",$E137/$D137)</f>
        <v/>
      </c>
      <c r="H137" s="13">
        <f>IF($D137="","",IF($E137&gt;$D137,"OVER","OK"))</f>
        <v/>
      </c>
      <c r="I137" s="9" t="n"/>
    </row>
    <row r="138">
      <c r="A138" s="9" t="n"/>
      <c r="B138" s="9">
        <f>IF($A138="","",IFERROR(INDEX(Grants!$B$2:$B$200,MATCH($A138,Grants!$A$2:$A$200,0)),"⚠ Grant ID not found"))</f>
        <v/>
      </c>
      <c r="C138" s="9" t="n"/>
      <c r="D138" s="11" t="n"/>
      <c r="E138" s="11" t="n"/>
      <c r="F138" s="11">
        <f>IF($D138="","",$D138-$E138)</f>
        <v/>
      </c>
      <c r="G138" s="16">
        <f>IF(OR($D138="",$D138=0),"",$E138/$D138)</f>
        <v/>
      </c>
      <c r="H138" s="13">
        <f>IF($D138="","",IF($E138&gt;$D138,"OVER","OK"))</f>
        <v/>
      </c>
      <c r="I138" s="9" t="n"/>
    </row>
    <row r="139">
      <c r="A139" s="9" t="n"/>
      <c r="B139" s="9">
        <f>IF($A139="","",IFERROR(INDEX(Grants!$B$2:$B$200,MATCH($A139,Grants!$A$2:$A$200,0)),"⚠ Grant ID not found"))</f>
        <v/>
      </c>
      <c r="C139" s="9" t="n"/>
      <c r="D139" s="11" t="n"/>
      <c r="E139" s="11" t="n"/>
      <c r="F139" s="11">
        <f>IF($D139="","",$D139-$E139)</f>
        <v/>
      </c>
      <c r="G139" s="16">
        <f>IF(OR($D139="",$D139=0),"",$E139/$D139)</f>
        <v/>
      </c>
      <c r="H139" s="13">
        <f>IF($D139="","",IF($E139&gt;$D139,"OVER","OK"))</f>
        <v/>
      </c>
      <c r="I139" s="9" t="n"/>
    </row>
    <row r="140">
      <c r="A140" s="9" t="n"/>
      <c r="B140" s="9">
        <f>IF($A140="","",IFERROR(INDEX(Grants!$B$2:$B$200,MATCH($A140,Grants!$A$2:$A$200,0)),"⚠ Grant ID not found"))</f>
        <v/>
      </c>
      <c r="C140" s="9" t="n"/>
      <c r="D140" s="11" t="n"/>
      <c r="E140" s="11" t="n"/>
      <c r="F140" s="11">
        <f>IF($D140="","",$D140-$E140)</f>
        <v/>
      </c>
      <c r="G140" s="16">
        <f>IF(OR($D140="",$D140=0),"",$E140/$D140)</f>
        <v/>
      </c>
      <c r="H140" s="13">
        <f>IF($D140="","",IF($E140&gt;$D140,"OVER","OK"))</f>
        <v/>
      </c>
      <c r="I140" s="9" t="n"/>
    </row>
    <row r="141">
      <c r="A141" s="9" t="n"/>
      <c r="B141" s="9">
        <f>IF($A141="","",IFERROR(INDEX(Grants!$B$2:$B$200,MATCH($A141,Grants!$A$2:$A$200,0)),"⚠ Grant ID not found"))</f>
        <v/>
      </c>
      <c r="C141" s="9" t="n"/>
      <c r="D141" s="11" t="n"/>
      <c r="E141" s="11" t="n"/>
      <c r="F141" s="11">
        <f>IF($D141="","",$D141-$E141)</f>
        <v/>
      </c>
      <c r="G141" s="16">
        <f>IF(OR($D141="",$D141=0),"",$E141/$D141)</f>
        <v/>
      </c>
      <c r="H141" s="13">
        <f>IF($D141="","",IF($E141&gt;$D141,"OVER","OK"))</f>
        <v/>
      </c>
      <c r="I141" s="9" t="n"/>
    </row>
    <row r="142">
      <c r="A142" s="9" t="n"/>
      <c r="B142" s="9">
        <f>IF($A142="","",IFERROR(INDEX(Grants!$B$2:$B$200,MATCH($A142,Grants!$A$2:$A$200,0)),"⚠ Grant ID not found"))</f>
        <v/>
      </c>
      <c r="C142" s="9" t="n"/>
      <c r="D142" s="11" t="n"/>
      <c r="E142" s="11" t="n"/>
      <c r="F142" s="11">
        <f>IF($D142="","",$D142-$E142)</f>
        <v/>
      </c>
      <c r="G142" s="16">
        <f>IF(OR($D142="",$D142=0),"",$E142/$D142)</f>
        <v/>
      </c>
      <c r="H142" s="13">
        <f>IF($D142="","",IF($E142&gt;$D142,"OVER","OK"))</f>
        <v/>
      </c>
      <c r="I142" s="9" t="n"/>
    </row>
    <row r="143">
      <c r="A143" s="9" t="n"/>
      <c r="B143" s="9">
        <f>IF($A143="","",IFERROR(INDEX(Grants!$B$2:$B$200,MATCH($A143,Grants!$A$2:$A$200,0)),"⚠ Grant ID not found"))</f>
        <v/>
      </c>
      <c r="C143" s="9" t="n"/>
      <c r="D143" s="11" t="n"/>
      <c r="E143" s="11" t="n"/>
      <c r="F143" s="11">
        <f>IF($D143="","",$D143-$E143)</f>
        <v/>
      </c>
      <c r="G143" s="16">
        <f>IF(OR($D143="",$D143=0),"",$E143/$D143)</f>
        <v/>
      </c>
      <c r="H143" s="13">
        <f>IF($D143="","",IF($E143&gt;$D143,"OVER","OK"))</f>
        <v/>
      </c>
      <c r="I143" s="9" t="n"/>
    </row>
    <row r="144">
      <c r="A144" s="9" t="n"/>
      <c r="B144" s="9">
        <f>IF($A144="","",IFERROR(INDEX(Grants!$B$2:$B$200,MATCH($A144,Grants!$A$2:$A$200,0)),"⚠ Grant ID not found"))</f>
        <v/>
      </c>
      <c r="C144" s="9" t="n"/>
      <c r="D144" s="11" t="n"/>
      <c r="E144" s="11" t="n"/>
      <c r="F144" s="11">
        <f>IF($D144="","",$D144-$E144)</f>
        <v/>
      </c>
      <c r="G144" s="16">
        <f>IF(OR($D144="",$D144=0),"",$E144/$D144)</f>
        <v/>
      </c>
      <c r="H144" s="13">
        <f>IF($D144="","",IF($E144&gt;$D144,"OVER","OK"))</f>
        <v/>
      </c>
      <c r="I144" s="9" t="n"/>
    </row>
    <row r="145">
      <c r="A145" s="9" t="n"/>
      <c r="B145" s="9">
        <f>IF($A145="","",IFERROR(INDEX(Grants!$B$2:$B$200,MATCH($A145,Grants!$A$2:$A$200,0)),"⚠ Grant ID not found"))</f>
        <v/>
      </c>
      <c r="C145" s="9" t="n"/>
      <c r="D145" s="11" t="n"/>
      <c r="E145" s="11" t="n"/>
      <c r="F145" s="11">
        <f>IF($D145="","",$D145-$E145)</f>
        <v/>
      </c>
      <c r="G145" s="16">
        <f>IF(OR($D145="",$D145=0),"",$E145/$D145)</f>
        <v/>
      </c>
      <c r="H145" s="13">
        <f>IF($D145="","",IF($E145&gt;$D145,"OVER","OK"))</f>
        <v/>
      </c>
      <c r="I145" s="9" t="n"/>
    </row>
    <row r="146">
      <c r="A146" s="9" t="n"/>
      <c r="B146" s="9">
        <f>IF($A146="","",IFERROR(INDEX(Grants!$B$2:$B$200,MATCH($A146,Grants!$A$2:$A$200,0)),"⚠ Grant ID not found"))</f>
        <v/>
      </c>
      <c r="C146" s="9" t="n"/>
      <c r="D146" s="11" t="n"/>
      <c r="E146" s="11" t="n"/>
      <c r="F146" s="11">
        <f>IF($D146="","",$D146-$E146)</f>
        <v/>
      </c>
      <c r="G146" s="16">
        <f>IF(OR($D146="",$D146=0),"",$E146/$D146)</f>
        <v/>
      </c>
      <c r="H146" s="13">
        <f>IF($D146="","",IF($E146&gt;$D146,"OVER","OK"))</f>
        <v/>
      </c>
      <c r="I146" s="9" t="n"/>
    </row>
    <row r="147">
      <c r="A147" s="9" t="n"/>
      <c r="B147" s="9">
        <f>IF($A147="","",IFERROR(INDEX(Grants!$B$2:$B$200,MATCH($A147,Grants!$A$2:$A$200,0)),"⚠ Grant ID not found"))</f>
        <v/>
      </c>
      <c r="C147" s="9" t="n"/>
      <c r="D147" s="11" t="n"/>
      <c r="E147" s="11" t="n"/>
      <c r="F147" s="11">
        <f>IF($D147="","",$D147-$E147)</f>
        <v/>
      </c>
      <c r="G147" s="16">
        <f>IF(OR($D147="",$D147=0),"",$E147/$D147)</f>
        <v/>
      </c>
      <c r="H147" s="13">
        <f>IF($D147="","",IF($E147&gt;$D147,"OVER","OK"))</f>
        <v/>
      </c>
      <c r="I147" s="9" t="n"/>
    </row>
    <row r="148">
      <c r="A148" s="9" t="n"/>
      <c r="B148" s="9">
        <f>IF($A148="","",IFERROR(INDEX(Grants!$B$2:$B$200,MATCH($A148,Grants!$A$2:$A$200,0)),"⚠ Grant ID not found"))</f>
        <v/>
      </c>
      <c r="C148" s="9" t="n"/>
      <c r="D148" s="11" t="n"/>
      <c r="E148" s="11" t="n"/>
      <c r="F148" s="11">
        <f>IF($D148="","",$D148-$E148)</f>
        <v/>
      </c>
      <c r="G148" s="16">
        <f>IF(OR($D148="",$D148=0),"",$E148/$D148)</f>
        <v/>
      </c>
      <c r="H148" s="13">
        <f>IF($D148="","",IF($E148&gt;$D148,"OVER","OK"))</f>
        <v/>
      </c>
      <c r="I148" s="9" t="n"/>
    </row>
    <row r="149">
      <c r="A149" s="9" t="n"/>
      <c r="B149" s="9">
        <f>IF($A149="","",IFERROR(INDEX(Grants!$B$2:$B$200,MATCH($A149,Grants!$A$2:$A$200,0)),"⚠ Grant ID not found"))</f>
        <v/>
      </c>
      <c r="C149" s="9" t="n"/>
      <c r="D149" s="11" t="n"/>
      <c r="E149" s="11" t="n"/>
      <c r="F149" s="11">
        <f>IF($D149="","",$D149-$E149)</f>
        <v/>
      </c>
      <c r="G149" s="16">
        <f>IF(OR($D149="",$D149=0),"",$E149/$D149)</f>
        <v/>
      </c>
      <c r="H149" s="13">
        <f>IF($D149="","",IF($E149&gt;$D149,"OVER","OK"))</f>
        <v/>
      </c>
      <c r="I149" s="9" t="n"/>
    </row>
    <row r="150">
      <c r="A150" s="9" t="n"/>
      <c r="B150" s="9">
        <f>IF($A150="","",IFERROR(INDEX(Grants!$B$2:$B$200,MATCH($A150,Grants!$A$2:$A$200,0)),"⚠ Grant ID not found"))</f>
        <v/>
      </c>
      <c r="C150" s="9" t="n"/>
      <c r="D150" s="11" t="n"/>
      <c r="E150" s="11" t="n"/>
      <c r="F150" s="11">
        <f>IF($D150="","",$D150-$E150)</f>
        <v/>
      </c>
      <c r="G150" s="16">
        <f>IF(OR($D150="",$D150=0),"",$E150/$D150)</f>
        <v/>
      </c>
      <c r="H150" s="13">
        <f>IF($D150="","",IF($E150&gt;$D150,"OVER","OK"))</f>
        <v/>
      </c>
      <c r="I150" s="9" t="n"/>
    </row>
    <row r="151">
      <c r="A151" s="9" t="n"/>
      <c r="B151" s="9">
        <f>IF($A151="","",IFERROR(INDEX(Grants!$B$2:$B$200,MATCH($A151,Grants!$A$2:$A$200,0)),"⚠ Grant ID not found"))</f>
        <v/>
      </c>
      <c r="C151" s="9" t="n"/>
      <c r="D151" s="11" t="n"/>
      <c r="E151" s="11" t="n"/>
      <c r="F151" s="11">
        <f>IF($D151="","",$D151-$E151)</f>
        <v/>
      </c>
      <c r="G151" s="16">
        <f>IF(OR($D151="",$D151=0),"",$E151/$D151)</f>
        <v/>
      </c>
      <c r="H151" s="13">
        <f>IF($D151="","",IF($E151&gt;$D151,"OVER","OK"))</f>
        <v/>
      </c>
      <c r="I151" s="9" t="n"/>
    </row>
    <row r="152">
      <c r="A152" s="9" t="n"/>
      <c r="B152" s="9">
        <f>IF($A152="","",IFERROR(INDEX(Grants!$B$2:$B$200,MATCH($A152,Grants!$A$2:$A$200,0)),"⚠ Grant ID not found"))</f>
        <v/>
      </c>
      <c r="C152" s="9" t="n"/>
      <c r="D152" s="11" t="n"/>
      <c r="E152" s="11" t="n"/>
      <c r="F152" s="11">
        <f>IF($D152="","",$D152-$E152)</f>
        <v/>
      </c>
      <c r="G152" s="16">
        <f>IF(OR($D152="",$D152=0),"",$E152/$D152)</f>
        <v/>
      </c>
      <c r="H152" s="13">
        <f>IF($D152="","",IF($E152&gt;$D152,"OVER","OK"))</f>
        <v/>
      </c>
      <c r="I152" s="9" t="n"/>
    </row>
    <row r="153">
      <c r="A153" s="9" t="n"/>
      <c r="B153" s="9">
        <f>IF($A153="","",IFERROR(INDEX(Grants!$B$2:$B$200,MATCH($A153,Grants!$A$2:$A$200,0)),"⚠ Grant ID not found"))</f>
        <v/>
      </c>
      <c r="C153" s="9" t="n"/>
      <c r="D153" s="11" t="n"/>
      <c r="E153" s="11" t="n"/>
      <c r="F153" s="11">
        <f>IF($D153="","",$D153-$E153)</f>
        <v/>
      </c>
      <c r="G153" s="16">
        <f>IF(OR($D153="",$D153=0),"",$E153/$D153)</f>
        <v/>
      </c>
      <c r="H153" s="13">
        <f>IF($D153="","",IF($E153&gt;$D153,"OVER","OK"))</f>
        <v/>
      </c>
      <c r="I153" s="9" t="n"/>
    </row>
    <row r="154">
      <c r="A154" s="9" t="n"/>
      <c r="B154" s="9">
        <f>IF($A154="","",IFERROR(INDEX(Grants!$B$2:$B$200,MATCH($A154,Grants!$A$2:$A$200,0)),"⚠ Grant ID not found"))</f>
        <v/>
      </c>
      <c r="C154" s="9" t="n"/>
      <c r="D154" s="11" t="n"/>
      <c r="E154" s="11" t="n"/>
      <c r="F154" s="11">
        <f>IF($D154="","",$D154-$E154)</f>
        <v/>
      </c>
      <c r="G154" s="16">
        <f>IF(OR($D154="",$D154=0),"",$E154/$D154)</f>
        <v/>
      </c>
      <c r="H154" s="13">
        <f>IF($D154="","",IF($E154&gt;$D154,"OVER","OK"))</f>
        <v/>
      </c>
      <c r="I154" s="9" t="n"/>
    </row>
    <row r="155">
      <c r="A155" s="9" t="n"/>
      <c r="B155" s="9">
        <f>IF($A155="","",IFERROR(INDEX(Grants!$B$2:$B$200,MATCH($A155,Grants!$A$2:$A$200,0)),"⚠ Grant ID not found"))</f>
        <v/>
      </c>
      <c r="C155" s="9" t="n"/>
      <c r="D155" s="11" t="n"/>
      <c r="E155" s="11" t="n"/>
      <c r="F155" s="11">
        <f>IF($D155="","",$D155-$E155)</f>
        <v/>
      </c>
      <c r="G155" s="16">
        <f>IF(OR($D155="",$D155=0),"",$E155/$D155)</f>
        <v/>
      </c>
      <c r="H155" s="13">
        <f>IF($D155="","",IF($E155&gt;$D155,"OVER","OK"))</f>
        <v/>
      </c>
      <c r="I155" s="9" t="n"/>
    </row>
    <row r="156">
      <c r="A156" s="9" t="n"/>
      <c r="B156" s="9">
        <f>IF($A156="","",IFERROR(INDEX(Grants!$B$2:$B$200,MATCH($A156,Grants!$A$2:$A$200,0)),"⚠ Grant ID not found"))</f>
        <v/>
      </c>
      <c r="C156" s="9" t="n"/>
      <c r="D156" s="11" t="n"/>
      <c r="E156" s="11" t="n"/>
      <c r="F156" s="11">
        <f>IF($D156="","",$D156-$E156)</f>
        <v/>
      </c>
      <c r="G156" s="16">
        <f>IF(OR($D156="",$D156=0),"",$E156/$D156)</f>
        <v/>
      </c>
      <c r="H156" s="13">
        <f>IF($D156="","",IF($E156&gt;$D156,"OVER","OK"))</f>
        <v/>
      </c>
      <c r="I156" s="9" t="n"/>
    </row>
    <row r="157">
      <c r="A157" s="9" t="n"/>
      <c r="B157" s="9">
        <f>IF($A157="","",IFERROR(INDEX(Grants!$B$2:$B$200,MATCH($A157,Grants!$A$2:$A$200,0)),"⚠ Grant ID not found"))</f>
        <v/>
      </c>
      <c r="C157" s="9" t="n"/>
      <c r="D157" s="11" t="n"/>
      <c r="E157" s="11" t="n"/>
      <c r="F157" s="11">
        <f>IF($D157="","",$D157-$E157)</f>
        <v/>
      </c>
      <c r="G157" s="16">
        <f>IF(OR($D157="",$D157=0),"",$E157/$D157)</f>
        <v/>
      </c>
      <c r="H157" s="13">
        <f>IF($D157="","",IF($E157&gt;$D157,"OVER","OK"))</f>
        <v/>
      </c>
      <c r="I157" s="9" t="n"/>
    </row>
    <row r="158">
      <c r="A158" s="9" t="n"/>
      <c r="B158" s="9">
        <f>IF($A158="","",IFERROR(INDEX(Grants!$B$2:$B$200,MATCH($A158,Grants!$A$2:$A$200,0)),"⚠ Grant ID not found"))</f>
        <v/>
      </c>
      <c r="C158" s="9" t="n"/>
      <c r="D158" s="11" t="n"/>
      <c r="E158" s="11" t="n"/>
      <c r="F158" s="11">
        <f>IF($D158="","",$D158-$E158)</f>
        <v/>
      </c>
      <c r="G158" s="16">
        <f>IF(OR($D158="",$D158=0),"",$E158/$D158)</f>
        <v/>
      </c>
      <c r="H158" s="13">
        <f>IF($D158="","",IF($E158&gt;$D158,"OVER","OK"))</f>
        <v/>
      </c>
      <c r="I158" s="9" t="n"/>
    </row>
    <row r="159">
      <c r="A159" s="9" t="n"/>
      <c r="B159" s="9">
        <f>IF($A159="","",IFERROR(INDEX(Grants!$B$2:$B$200,MATCH($A159,Grants!$A$2:$A$200,0)),"⚠ Grant ID not found"))</f>
        <v/>
      </c>
      <c r="C159" s="9" t="n"/>
      <c r="D159" s="11" t="n"/>
      <c r="E159" s="11" t="n"/>
      <c r="F159" s="11">
        <f>IF($D159="","",$D159-$E159)</f>
        <v/>
      </c>
      <c r="G159" s="16">
        <f>IF(OR($D159="",$D159=0),"",$E159/$D159)</f>
        <v/>
      </c>
      <c r="H159" s="13">
        <f>IF($D159="","",IF($E159&gt;$D159,"OVER","OK"))</f>
        <v/>
      </c>
      <c r="I159" s="9" t="n"/>
    </row>
    <row r="160">
      <c r="A160" s="9" t="n"/>
      <c r="B160" s="9">
        <f>IF($A160="","",IFERROR(INDEX(Grants!$B$2:$B$200,MATCH($A160,Grants!$A$2:$A$200,0)),"⚠ Grant ID not found"))</f>
        <v/>
      </c>
      <c r="C160" s="9" t="n"/>
      <c r="D160" s="11" t="n"/>
      <c r="E160" s="11" t="n"/>
      <c r="F160" s="11">
        <f>IF($D160="","",$D160-$E160)</f>
        <v/>
      </c>
      <c r="G160" s="16">
        <f>IF(OR($D160="",$D160=0),"",$E160/$D160)</f>
        <v/>
      </c>
      <c r="H160" s="13">
        <f>IF($D160="","",IF($E160&gt;$D160,"OVER","OK"))</f>
        <v/>
      </c>
      <c r="I160" s="9" t="n"/>
    </row>
    <row r="161">
      <c r="A161" s="9" t="n"/>
      <c r="B161" s="9">
        <f>IF($A161="","",IFERROR(INDEX(Grants!$B$2:$B$200,MATCH($A161,Grants!$A$2:$A$200,0)),"⚠ Grant ID not found"))</f>
        <v/>
      </c>
      <c r="C161" s="9" t="n"/>
      <c r="D161" s="11" t="n"/>
      <c r="E161" s="11" t="n"/>
      <c r="F161" s="11">
        <f>IF($D161="","",$D161-$E161)</f>
        <v/>
      </c>
      <c r="G161" s="16">
        <f>IF(OR($D161="",$D161=0),"",$E161/$D161)</f>
        <v/>
      </c>
      <c r="H161" s="13">
        <f>IF($D161="","",IF($E161&gt;$D161,"OVER","OK"))</f>
        <v/>
      </c>
      <c r="I161" s="9" t="n"/>
    </row>
    <row r="162">
      <c r="A162" s="9" t="n"/>
      <c r="B162" s="9">
        <f>IF($A162="","",IFERROR(INDEX(Grants!$B$2:$B$200,MATCH($A162,Grants!$A$2:$A$200,0)),"⚠ Grant ID not found"))</f>
        <v/>
      </c>
      <c r="C162" s="9" t="n"/>
      <c r="D162" s="11" t="n"/>
      <c r="E162" s="11" t="n"/>
      <c r="F162" s="11">
        <f>IF($D162="","",$D162-$E162)</f>
        <v/>
      </c>
      <c r="G162" s="16">
        <f>IF(OR($D162="",$D162=0),"",$E162/$D162)</f>
        <v/>
      </c>
      <c r="H162" s="13">
        <f>IF($D162="","",IF($E162&gt;$D162,"OVER","OK"))</f>
        <v/>
      </c>
      <c r="I162" s="9" t="n"/>
    </row>
    <row r="163">
      <c r="A163" s="9" t="n"/>
      <c r="B163" s="9">
        <f>IF($A163="","",IFERROR(INDEX(Grants!$B$2:$B$200,MATCH($A163,Grants!$A$2:$A$200,0)),"⚠ Grant ID not found"))</f>
        <v/>
      </c>
      <c r="C163" s="9" t="n"/>
      <c r="D163" s="11" t="n"/>
      <c r="E163" s="11" t="n"/>
      <c r="F163" s="11">
        <f>IF($D163="","",$D163-$E163)</f>
        <v/>
      </c>
      <c r="G163" s="16">
        <f>IF(OR($D163="",$D163=0),"",$E163/$D163)</f>
        <v/>
      </c>
      <c r="H163" s="13">
        <f>IF($D163="","",IF($E163&gt;$D163,"OVER","OK"))</f>
        <v/>
      </c>
      <c r="I163" s="9" t="n"/>
    </row>
    <row r="164">
      <c r="A164" s="9" t="n"/>
      <c r="B164" s="9">
        <f>IF($A164="","",IFERROR(INDEX(Grants!$B$2:$B$200,MATCH($A164,Grants!$A$2:$A$200,0)),"⚠ Grant ID not found"))</f>
        <v/>
      </c>
      <c r="C164" s="9" t="n"/>
      <c r="D164" s="11" t="n"/>
      <c r="E164" s="11" t="n"/>
      <c r="F164" s="11">
        <f>IF($D164="","",$D164-$E164)</f>
        <v/>
      </c>
      <c r="G164" s="16">
        <f>IF(OR($D164="",$D164=0),"",$E164/$D164)</f>
        <v/>
      </c>
      <c r="H164" s="13">
        <f>IF($D164="","",IF($E164&gt;$D164,"OVER","OK"))</f>
        <v/>
      </c>
      <c r="I164" s="9" t="n"/>
    </row>
    <row r="165">
      <c r="A165" s="9" t="n"/>
      <c r="B165" s="9">
        <f>IF($A165="","",IFERROR(INDEX(Grants!$B$2:$B$200,MATCH($A165,Grants!$A$2:$A$200,0)),"⚠ Grant ID not found"))</f>
        <v/>
      </c>
      <c r="C165" s="9" t="n"/>
      <c r="D165" s="11" t="n"/>
      <c r="E165" s="11" t="n"/>
      <c r="F165" s="11">
        <f>IF($D165="","",$D165-$E165)</f>
        <v/>
      </c>
      <c r="G165" s="16">
        <f>IF(OR($D165="",$D165=0),"",$E165/$D165)</f>
        <v/>
      </c>
      <c r="H165" s="13">
        <f>IF($D165="","",IF($E165&gt;$D165,"OVER","OK"))</f>
        <v/>
      </c>
      <c r="I165" s="9" t="n"/>
    </row>
    <row r="166">
      <c r="A166" s="9" t="n"/>
      <c r="B166" s="9">
        <f>IF($A166="","",IFERROR(INDEX(Grants!$B$2:$B$200,MATCH($A166,Grants!$A$2:$A$200,0)),"⚠ Grant ID not found"))</f>
        <v/>
      </c>
      <c r="C166" s="9" t="n"/>
      <c r="D166" s="11" t="n"/>
      <c r="E166" s="11" t="n"/>
      <c r="F166" s="11">
        <f>IF($D166="","",$D166-$E166)</f>
        <v/>
      </c>
      <c r="G166" s="16">
        <f>IF(OR($D166="",$D166=0),"",$E166/$D166)</f>
        <v/>
      </c>
      <c r="H166" s="13">
        <f>IF($D166="","",IF($E166&gt;$D166,"OVER","OK"))</f>
        <v/>
      </c>
      <c r="I166" s="9" t="n"/>
    </row>
    <row r="167">
      <c r="A167" s="9" t="n"/>
      <c r="B167" s="9">
        <f>IF($A167="","",IFERROR(INDEX(Grants!$B$2:$B$200,MATCH($A167,Grants!$A$2:$A$200,0)),"⚠ Grant ID not found"))</f>
        <v/>
      </c>
      <c r="C167" s="9" t="n"/>
      <c r="D167" s="11" t="n"/>
      <c r="E167" s="11" t="n"/>
      <c r="F167" s="11">
        <f>IF($D167="","",$D167-$E167)</f>
        <v/>
      </c>
      <c r="G167" s="16">
        <f>IF(OR($D167="",$D167=0),"",$E167/$D167)</f>
        <v/>
      </c>
      <c r="H167" s="13">
        <f>IF($D167="","",IF($E167&gt;$D167,"OVER","OK"))</f>
        <v/>
      </c>
      <c r="I167" s="9" t="n"/>
    </row>
    <row r="168">
      <c r="A168" s="9" t="n"/>
      <c r="B168" s="9">
        <f>IF($A168="","",IFERROR(INDEX(Grants!$B$2:$B$200,MATCH($A168,Grants!$A$2:$A$200,0)),"⚠ Grant ID not found"))</f>
        <v/>
      </c>
      <c r="C168" s="9" t="n"/>
      <c r="D168" s="11" t="n"/>
      <c r="E168" s="11" t="n"/>
      <c r="F168" s="11">
        <f>IF($D168="","",$D168-$E168)</f>
        <v/>
      </c>
      <c r="G168" s="16">
        <f>IF(OR($D168="",$D168=0),"",$E168/$D168)</f>
        <v/>
      </c>
      <c r="H168" s="13">
        <f>IF($D168="","",IF($E168&gt;$D168,"OVER","OK"))</f>
        <v/>
      </c>
      <c r="I168" s="9" t="n"/>
    </row>
    <row r="169">
      <c r="A169" s="9" t="n"/>
      <c r="B169" s="9">
        <f>IF($A169="","",IFERROR(INDEX(Grants!$B$2:$B$200,MATCH($A169,Grants!$A$2:$A$200,0)),"⚠ Grant ID not found"))</f>
        <v/>
      </c>
      <c r="C169" s="9" t="n"/>
      <c r="D169" s="11" t="n"/>
      <c r="E169" s="11" t="n"/>
      <c r="F169" s="11">
        <f>IF($D169="","",$D169-$E169)</f>
        <v/>
      </c>
      <c r="G169" s="16">
        <f>IF(OR($D169="",$D169=0),"",$E169/$D169)</f>
        <v/>
      </c>
      <c r="H169" s="13">
        <f>IF($D169="","",IF($E169&gt;$D169,"OVER","OK"))</f>
        <v/>
      </c>
      <c r="I169" s="9" t="n"/>
    </row>
    <row r="170">
      <c r="A170" s="9" t="n"/>
      <c r="B170" s="9">
        <f>IF($A170="","",IFERROR(INDEX(Grants!$B$2:$B$200,MATCH($A170,Grants!$A$2:$A$200,0)),"⚠ Grant ID not found"))</f>
        <v/>
      </c>
      <c r="C170" s="9" t="n"/>
      <c r="D170" s="11" t="n"/>
      <c r="E170" s="11" t="n"/>
      <c r="F170" s="11">
        <f>IF($D170="","",$D170-$E170)</f>
        <v/>
      </c>
      <c r="G170" s="16">
        <f>IF(OR($D170="",$D170=0),"",$E170/$D170)</f>
        <v/>
      </c>
      <c r="H170" s="13">
        <f>IF($D170="","",IF($E170&gt;$D170,"OVER","OK"))</f>
        <v/>
      </c>
      <c r="I170" s="9" t="n"/>
    </row>
    <row r="171">
      <c r="A171" s="9" t="n"/>
      <c r="B171" s="9">
        <f>IF($A171="","",IFERROR(INDEX(Grants!$B$2:$B$200,MATCH($A171,Grants!$A$2:$A$200,0)),"⚠ Grant ID not found"))</f>
        <v/>
      </c>
      <c r="C171" s="9" t="n"/>
      <c r="D171" s="11" t="n"/>
      <c r="E171" s="11" t="n"/>
      <c r="F171" s="11">
        <f>IF($D171="","",$D171-$E171)</f>
        <v/>
      </c>
      <c r="G171" s="16">
        <f>IF(OR($D171="",$D171=0),"",$E171/$D171)</f>
        <v/>
      </c>
      <c r="H171" s="13">
        <f>IF($D171="","",IF($E171&gt;$D171,"OVER","OK"))</f>
        <v/>
      </c>
      <c r="I171" s="9" t="n"/>
    </row>
    <row r="172">
      <c r="A172" s="9" t="n"/>
      <c r="B172" s="9">
        <f>IF($A172="","",IFERROR(INDEX(Grants!$B$2:$B$200,MATCH($A172,Grants!$A$2:$A$200,0)),"⚠ Grant ID not found"))</f>
        <v/>
      </c>
      <c r="C172" s="9" t="n"/>
      <c r="D172" s="11" t="n"/>
      <c r="E172" s="11" t="n"/>
      <c r="F172" s="11">
        <f>IF($D172="","",$D172-$E172)</f>
        <v/>
      </c>
      <c r="G172" s="16">
        <f>IF(OR($D172="",$D172=0),"",$E172/$D172)</f>
        <v/>
      </c>
      <c r="H172" s="13">
        <f>IF($D172="","",IF($E172&gt;$D172,"OVER","OK"))</f>
        <v/>
      </c>
      <c r="I172" s="9" t="n"/>
    </row>
    <row r="173">
      <c r="A173" s="9" t="n"/>
      <c r="B173" s="9">
        <f>IF($A173="","",IFERROR(INDEX(Grants!$B$2:$B$200,MATCH($A173,Grants!$A$2:$A$200,0)),"⚠ Grant ID not found"))</f>
        <v/>
      </c>
      <c r="C173" s="9" t="n"/>
      <c r="D173" s="11" t="n"/>
      <c r="E173" s="11" t="n"/>
      <c r="F173" s="11">
        <f>IF($D173="","",$D173-$E173)</f>
        <v/>
      </c>
      <c r="G173" s="16">
        <f>IF(OR($D173="",$D173=0),"",$E173/$D173)</f>
        <v/>
      </c>
      <c r="H173" s="13">
        <f>IF($D173="","",IF($E173&gt;$D173,"OVER","OK"))</f>
        <v/>
      </c>
      <c r="I173" s="9" t="n"/>
    </row>
    <row r="174">
      <c r="A174" s="9" t="n"/>
      <c r="B174" s="9">
        <f>IF($A174="","",IFERROR(INDEX(Grants!$B$2:$B$200,MATCH($A174,Grants!$A$2:$A$200,0)),"⚠ Grant ID not found"))</f>
        <v/>
      </c>
      <c r="C174" s="9" t="n"/>
      <c r="D174" s="11" t="n"/>
      <c r="E174" s="11" t="n"/>
      <c r="F174" s="11">
        <f>IF($D174="","",$D174-$E174)</f>
        <v/>
      </c>
      <c r="G174" s="16">
        <f>IF(OR($D174="",$D174=0),"",$E174/$D174)</f>
        <v/>
      </c>
      <c r="H174" s="13">
        <f>IF($D174="","",IF($E174&gt;$D174,"OVER","OK"))</f>
        <v/>
      </c>
      <c r="I174" s="9" t="n"/>
    </row>
    <row r="175">
      <c r="A175" s="9" t="n"/>
      <c r="B175" s="9">
        <f>IF($A175="","",IFERROR(INDEX(Grants!$B$2:$B$200,MATCH($A175,Grants!$A$2:$A$200,0)),"⚠ Grant ID not found"))</f>
        <v/>
      </c>
      <c r="C175" s="9" t="n"/>
      <c r="D175" s="11" t="n"/>
      <c r="E175" s="11" t="n"/>
      <c r="F175" s="11">
        <f>IF($D175="","",$D175-$E175)</f>
        <v/>
      </c>
      <c r="G175" s="16">
        <f>IF(OR($D175="",$D175=0),"",$E175/$D175)</f>
        <v/>
      </c>
      <c r="H175" s="13">
        <f>IF($D175="","",IF($E175&gt;$D175,"OVER","OK"))</f>
        <v/>
      </c>
      <c r="I175" s="9" t="n"/>
    </row>
    <row r="176">
      <c r="A176" s="9" t="n"/>
      <c r="B176" s="9">
        <f>IF($A176="","",IFERROR(INDEX(Grants!$B$2:$B$200,MATCH($A176,Grants!$A$2:$A$200,0)),"⚠ Grant ID not found"))</f>
        <v/>
      </c>
      <c r="C176" s="9" t="n"/>
      <c r="D176" s="11" t="n"/>
      <c r="E176" s="11" t="n"/>
      <c r="F176" s="11">
        <f>IF($D176="","",$D176-$E176)</f>
        <v/>
      </c>
      <c r="G176" s="16">
        <f>IF(OR($D176="",$D176=0),"",$E176/$D176)</f>
        <v/>
      </c>
      <c r="H176" s="13">
        <f>IF($D176="","",IF($E176&gt;$D176,"OVER","OK"))</f>
        <v/>
      </c>
      <c r="I176" s="9" t="n"/>
    </row>
    <row r="177">
      <c r="A177" s="9" t="n"/>
      <c r="B177" s="9">
        <f>IF($A177="","",IFERROR(INDEX(Grants!$B$2:$B$200,MATCH($A177,Grants!$A$2:$A$200,0)),"⚠ Grant ID not found"))</f>
        <v/>
      </c>
      <c r="C177" s="9" t="n"/>
      <c r="D177" s="11" t="n"/>
      <c r="E177" s="11" t="n"/>
      <c r="F177" s="11">
        <f>IF($D177="","",$D177-$E177)</f>
        <v/>
      </c>
      <c r="G177" s="16">
        <f>IF(OR($D177="",$D177=0),"",$E177/$D177)</f>
        <v/>
      </c>
      <c r="H177" s="13">
        <f>IF($D177="","",IF($E177&gt;$D177,"OVER","OK"))</f>
        <v/>
      </c>
      <c r="I177" s="9" t="n"/>
    </row>
    <row r="178">
      <c r="A178" s="9" t="n"/>
      <c r="B178" s="9">
        <f>IF($A178="","",IFERROR(INDEX(Grants!$B$2:$B$200,MATCH($A178,Grants!$A$2:$A$200,0)),"⚠ Grant ID not found"))</f>
        <v/>
      </c>
      <c r="C178" s="9" t="n"/>
      <c r="D178" s="11" t="n"/>
      <c r="E178" s="11" t="n"/>
      <c r="F178" s="11">
        <f>IF($D178="","",$D178-$E178)</f>
        <v/>
      </c>
      <c r="G178" s="16">
        <f>IF(OR($D178="",$D178=0),"",$E178/$D178)</f>
        <v/>
      </c>
      <c r="H178" s="13">
        <f>IF($D178="","",IF($E178&gt;$D178,"OVER","OK"))</f>
        <v/>
      </c>
      <c r="I178" s="9" t="n"/>
    </row>
    <row r="179">
      <c r="A179" s="9" t="n"/>
      <c r="B179" s="9">
        <f>IF($A179="","",IFERROR(INDEX(Grants!$B$2:$B$200,MATCH($A179,Grants!$A$2:$A$200,0)),"⚠ Grant ID not found"))</f>
        <v/>
      </c>
      <c r="C179" s="9" t="n"/>
      <c r="D179" s="11" t="n"/>
      <c r="E179" s="11" t="n"/>
      <c r="F179" s="11">
        <f>IF($D179="","",$D179-$E179)</f>
        <v/>
      </c>
      <c r="G179" s="16">
        <f>IF(OR($D179="",$D179=0),"",$E179/$D179)</f>
        <v/>
      </c>
      <c r="H179" s="13">
        <f>IF($D179="","",IF($E179&gt;$D179,"OVER","OK"))</f>
        <v/>
      </c>
      <c r="I179" s="9" t="n"/>
    </row>
    <row r="180">
      <c r="A180" s="9" t="n"/>
      <c r="B180" s="9">
        <f>IF($A180="","",IFERROR(INDEX(Grants!$B$2:$B$200,MATCH($A180,Grants!$A$2:$A$200,0)),"⚠ Grant ID not found"))</f>
        <v/>
      </c>
      <c r="C180" s="9" t="n"/>
      <c r="D180" s="11" t="n"/>
      <c r="E180" s="11" t="n"/>
      <c r="F180" s="11">
        <f>IF($D180="","",$D180-$E180)</f>
        <v/>
      </c>
      <c r="G180" s="16">
        <f>IF(OR($D180="",$D180=0),"",$E180/$D180)</f>
        <v/>
      </c>
      <c r="H180" s="13">
        <f>IF($D180="","",IF($E180&gt;$D180,"OVER","OK"))</f>
        <v/>
      </c>
      <c r="I180" s="9" t="n"/>
    </row>
    <row r="181">
      <c r="A181" s="9" t="n"/>
      <c r="B181" s="9">
        <f>IF($A181="","",IFERROR(INDEX(Grants!$B$2:$B$200,MATCH($A181,Grants!$A$2:$A$200,0)),"⚠ Grant ID not found"))</f>
        <v/>
      </c>
      <c r="C181" s="9" t="n"/>
      <c r="D181" s="11" t="n"/>
      <c r="E181" s="11" t="n"/>
      <c r="F181" s="11">
        <f>IF($D181="","",$D181-$E181)</f>
        <v/>
      </c>
      <c r="G181" s="16">
        <f>IF(OR($D181="",$D181=0),"",$E181/$D181)</f>
        <v/>
      </c>
      <c r="H181" s="13">
        <f>IF($D181="","",IF($E181&gt;$D181,"OVER","OK"))</f>
        <v/>
      </c>
      <c r="I181" s="9" t="n"/>
    </row>
    <row r="182">
      <c r="A182" s="9" t="n"/>
      <c r="B182" s="9">
        <f>IF($A182="","",IFERROR(INDEX(Grants!$B$2:$B$200,MATCH($A182,Grants!$A$2:$A$200,0)),"⚠ Grant ID not found"))</f>
        <v/>
      </c>
      <c r="C182" s="9" t="n"/>
      <c r="D182" s="11" t="n"/>
      <c r="E182" s="11" t="n"/>
      <c r="F182" s="11">
        <f>IF($D182="","",$D182-$E182)</f>
        <v/>
      </c>
      <c r="G182" s="16">
        <f>IF(OR($D182="",$D182=0),"",$E182/$D182)</f>
        <v/>
      </c>
      <c r="H182" s="13">
        <f>IF($D182="","",IF($E182&gt;$D182,"OVER","OK"))</f>
        <v/>
      </c>
      <c r="I182" s="9" t="n"/>
    </row>
    <row r="183">
      <c r="A183" s="9" t="n"/>
      <c r="B183" s="9">
        <f>IF($A183="","",IFERROR(INDEX(Grants!$B$2:$B$200,MATCH($A183,Grants!$A$2:$A$200,0)),"⚠ Grant ID not found"))</f>
        <v/>
      </c>
      <c r="C183" s="9" t="n"/>
      <c r="D183" s="11" t="n"/>
      <c r="E183" s="11" t="n"/>
      <c r="F183" s="11">
        <f>IF($D183="","",$D183-$E183)</f>
        <v/>
      </c>
      <c r="G183" s="16">
        <f>IF(OR($D183="",$D183=0),"",$E183/$D183)</f>
        <v/>
      </c>
      <c r="H183" s="13">
        <f>IF($D183="","",IF($E183&gt;$D183,"OVER","OK"))</f>
        <v/>
      </c>
      <c r="I183" s="9" t="n"/>
    </row>
    <row r="184">
      <c r="A184" s="9" t="n"/>
      <c r="B184" s="9">
        <f>IF($A184="","",IFERROR(INDEX(Grants!$B$2:$B$200,MATCH($A184,Grants!$A$2:$A$200,0)),"⚠ Grant ID not found"))</f>
        <v/>
      </c>
      <c r="C184" s="9" t="n"/>
      <c r="D184" s="11" t="n"/>
      <c r="E184" s="11" t="n"/>
      <c r="F184" s="11">
        <f>IF($D184="","",$D184-$E184)</f>
        <v/>
      </c>
      <c r="G184" s="16">
        <f>IF(OR($D184="",$D184=0),"",$E184/$D184)</f>
        <v/>
      </c>
      <c r="H184" s="13">
        <f>IF($D184="","",IF($E184&gt;$D184,"OVER","OK"))</f>
        <v/>
      </c>
      <c r="I184" s="9" t="n"/>
    </row>
    <row r="185">
      <c r="A185" s="9" t="n"/>
      <c r="B185" s="9">
        <f>IF($A185="","",IFERROR(INDEX(Grants!$B$2:$B$200,MATCH($A185,Grants!$A$2:$A$200,0)),"⚠ Grant ID not found"))</f>
        <v/>
      </c>
      <c r="C185" s="9" t="n"/>
      <c r="D185" s="11" t="n"/>
      <c r="E185" s="11" t="n"/>
      <c r="F185" s="11">
        <f>IF($D185="","",$D185-$E185)</f>
        <v/>
      </c>
      <c r="G185" s="16">
        <f>IF(OR($D185="",$D185=0),"",$E185/$D185)</f>
        <v/>
      </c>
      <c r="H185" s="13">
        <f>IF($D185="","",IF($E185&gt;$D185,"OVER","OK"))</f>
        <v/>
      </c>
      <c r="I185" s="9" t="n"/>
    </row>
    <row r="186">
      <c r="A186" s="9" t="n"/>
      <c r="B186" s="9">
        <f>IF($A186="","",IFERROR(INDEX(Grants!$B$2:$B$200,MATCH($A186,Grants!$A$2:$A$200,0)),"⚠ Grant ID not found"))</f>
        <v/>
      </c>
      <c r="C186" s="9" t="n"/>
      <c r="D186" s="11" t="n"/>
      <c r="E186" s="11" t="n"/>
      <c r="F186" s="11">
        <f>IF($D186="","",$D186-$E186)</f>
        <v/>
      </c>
      <c r="G186" s="16">
        <f>IF(OR($D186="",$D186=0),"",$E186/$D186)</f>
        <v/>
      </c>
      <c r="H186" s="13">
        <f>IF($D186="","",IF($E186&gt;$D186,"OVER","OK"))</f>
        <v/>
      </c>
      <c r="I186" s="9" t="n"/>
    </row>
    <row r="187">
      <c r="A187" s="9" t="n"/>
      <c r="B187" s="9">
        <f>IF($A187="","",IFERROR(INDEX(Grants!$B$2:$B$200,MATCH($A187,Grants!$A$2:$A$200,0)),"⚠ Grant ID not found"))</f>
        <v/>
      </c>
      <c r="C187" s="9" t="n"/>
      <c r="D187" s="11" t="n"/>
      <c r="E187" s="11" t="n"/>
      <c r="F187" s="11">
        <f>IF($D187="","",$D187-$E187)</f>
        <v/>
      </c>
      <c r="G187" s="16">
        <f>IF(OR($D187="",$D187=0),"",$E187/$D187)</f>
        <v/>
      </c>
      <c r="H187" s="13">
        <f>IF($D187="","",IF($E187&gt;$D187,"OVER","OK"))</f>
        <v/>
      </c>
      <c r="I187" s="9" t="n"/>
    </row>
    <row r="188">
      <c r="A188" s="9" t="n"/>
      <c r="B188" s="9">
        <f>IF($A188="","",IFERROR(INDEX(Grants!$B$2:$B$200,MATCH($A188,Grants!$A$2:$A$200,0)),"⚠ Grant ID not found"))</f>
        <v/>
      </c>
      <c r="C188" s="9" t="n"/>
      <c r="D188" s="11" t="n"/>
      <c r="E188" s="11" t="n"/>
      <c r="F188" s="11">
        <f>IF($D188="","",$D188-$E188)</f>
        <v/>
      </c>
      <c r="G188" s="16">
        <f>IF(OR($D188="",$D188=0),"",$E188/$D188)</f>
        <v/>
      </c>
      <c r="H188" s="13">
        <f>IF($D188="","",IF($E188&gt;$D188,"OVER","OK"))</f>
        <v/>
      </c>
      <c r="I188" s="9" t="n"/>
    </row>
    <row r="189">
      <c r="A189" s="9" t="n"/>
      <c r="B189" s="9">
        <f>IF($A189="","",IFERROR(INDEX(Grants!$B$2:$B$200,MATCH($A189,Grants!$A$2:$A$200,0)),"⚠ Grant ID not found"))</f>
        <v/>
      </c>
      <c r="C189" s="9" t="n"/>
      <c r="D189" s="11" t="n"/>
      <c r="E189" s="11" t="n"/>
      <c r="F189" s="11">
        <f>IF($D189="","",$D189-$E189)</f>
        <v/>
      </c>
      <c r="G189" s="16">
        <f>IF(OR($D189="",$D189=0),"",$E189/$D189)</f>
        <v/>
      </c>
      <c r="H189" s="13">
        <f>IF($D189="","",IF($E189&gt;$D189,"OVER","OK"))</f>
        <v/>
      </c>
      <c r="I189" s="9" t="n"/>
    </row>
    <row r="190">
      <c r="A190" s="9" t="n"/>
      <c r="B190" s="9">
        <f>IF($A190="","",IFERROR(INDEX(Grants!$B$2:$B$200,MATCH($A190,Grants!$A$2:$A$200,0)),"⚠ Grant ID not found"))</f>
        <v/>
      </c>
      <c r="C190" s="9" t="n"/>
      <c r="D190" s="11" t="n"/>
      <c r="E190" s="11" t="n"/>
      <c r="F190" s="11">
        <f>IF($D190="","",$D190-$E190)</f>
        <v/>
      </c>
      <c r="G190" s="16">
        <f>IF(OR($D190="",$D190=0),"",$E190/$D190)</f>
        <v/>
      </c>
      <c r="H190" s="13">
        <f>IF($D190="","",IF($E190&gt;$D190,"OVER","OK"))</f>
        <v/>
      </c>
      <c r="I190" s="9" t="n"/>
    </row>
    <row r="191">
      <c r="A191" s="9" t="n"/>
      <c r="B191" s="9">
        <f>IF($A191="","",IFERROR(INDEX(Grants!$B$2:$B$200,MATCH($A191,Grants!$A$2:$A$200,0)),"⚠ Grant ID not found"))</f>
        <v/>
      </c>
      <c r="C191" s="9" t="n"/>
      <c r="D191" s="11" t="n"/>
      <c r="E191" s="11" t="n"/>
      <c r="F191" s="11">
        <f>IF($D191="","",$D191-$E191)</f>
        <v/>
      </c>
      <c r="G191" s="16">
        <f>IF(OR($D191="",$D191=0),"",$E191/$D191)</f>
        <v/>
      </c>
      <c r="H191" s="13">
        <f>IF($D191="","",IF($E191&gt;$D191,"OVER","OK"))</f>
        <v/>
      </c>
      <c r="I191" s="9" t="n"/>
    </row>
    <row r="192">
      <c r="A192" s="9" t="n"/>
      <c r="B192" s="9">
        <f>IF($A192="","",IFERROR(INDEX(Grants!$B$2:$B$200,MATCH($A192,Grants!$A$2:$A$200,0)),"⚠ Grant ID not found"))</f>
        <v/>
      </c>
      <c r="C192" s="9" t="n"/>
      <c r="D192" s="11" t="n"/>
      <c r="E192" s="11" t="n"/>
      <c r="F192" s="11">
        <f>IF($D192="","",$D192-$E192)</f>
        <v/>
      </c>
      <c r="G192" s="16">
        <f>IF(OR($D192="",$D192=0),"",$E192/$D192)</f>
        <v/>
      </c>
      <c r="H192" s="13">
        <f>IF($D192="","",IF($E192&gt;$D192,"OVER","OK"))</f>
        <v/>
      </c>
      <c r="I192" s="9" t="n"/>
    </row>
    <row r="193">
      <c r="A193" s="9" t="n"/>
      <c r="B193" s="9">
        <f>IF($A193="","",IFERROR(INDEX(Grants!$B$2:$B$200,MATCH($A193,Grants!$A$2:$A$200,0)),"⚠ Grant ID not found"))</f>
        <v/>
      </c>
      <c r="C193" s="9" t="n"/>
      <c r="D193" s="11" t="n"/>
      <c r="E193" s="11" t="n"/>
      <c r="F193" s="11">
        <f>IF($D193="","",$D193-$E193)</f>
        <v/>
      </c>
      <c r="G193" s="16">
        <f>IF(OR($D193="",$D193=0),"",$E193/$D193)</f>
        <v/>
      </c>
      <c r="H193" s="13">
        <f>IF($D193="","",IF($E193&gt;$D193,"OVER","OK"))</f>
        <v/>
      </c>
      <c r="I193" s="9" t="n"/>
    </row>
    <row r="194">
      <c r="A194" s="9" t="n"/>
      <c r="B194" s="9">
        <f>IF($A194="","",IFERROR(INDEX(Grants!$B$2:$B$200,MATCH($A194,Grants!$A$2:$A$200,0)),"⚠ Grant ID not found"))</f>
        <v/>
      </c>
      <c r="C194" s="9" t="n"/>
      <c r="D194" s="11" t="n"/>
      <c r="E194" s="11" t="n"/>
      <c r="F194" s="11">
        <f>IF($D194="","",$D194-$E194)</f>
        <v/>
      </c>
      <c r="G194" s="16">
        <f>IF(OR($D194="",$D194=0),"",$E194/$D194)</f>
        <v/>
      </c>
      <c r="H194" s="13">
        <f>IF($D194="","",IF($E194&gt;$D194,"OVER","OK"))</f>
        <v/>
      </c>
      <c r="I194" s="9" t="n"/>
    </row>
    <row r="195">
      <c r="A195" s="9" t="n"/>
      <c r="B195" s="9">
        <f>IF($A195="","",IFERROR(INDEX(Grants!$B$2:$B$200,MATCH($A195,Grants!$A$2:$A$200,0)),"⚠ Grant ID not found"))</f>
        <v/>
      </c>
      <c r="C195" s="9" t="n"/>
      <c r="D195" s="11" t="n"/>
      <c r="E195" s="11" t="n"/>
      <c r="F195" s="11">
        <f>IF($D195="","",$D195-$E195)</f>
        <v/>
      </c>
      <c r="G195" s="16">
        <f>IF(OR($D195="",$D195=0),"",$E195/$D195)</f>
        <v/>
      </c>
      <c r="H195" s="13">
        <f>IF($D195="","",IF($E195&gt;$D195,"OVER","OK"))</f>
        <v/>
      </c>
      <c r="I195" s="9" t="n"/>
    </row>
    <row r="196">
      <c r="A196" s="9" t="n"/>
      <c r="B196" s="9">
        <f>IF($A196="","",IFERROR(INDEX(Grants!$B$2:$B$200,MATCH($A196,Grants!$A$2:$A$200,0)),"⚠ Grant ID not found"))</f>
        <v/>
      </c>
      <c r="C196" s="9" t="n"/>
      <c r="D196" s="11" t="n"/>
      <c r="E196" s="11" t="n"/>
      <c r="F196" s="11">
        <f>IF($D196="","",$D196-$E196)</f>
        <v/>
      </c>
      <c r="G196" s="16">
        <f>IF(OR($D196="",$D196=0),"",$E196/$D196)</f>
        <v/>
      </c>
      <c r="H196" s="13">
        <f>IF($D196="","",IF($E196&gt;$D196,"OVER","OK"))</f>
        <v/>
      </c>
      <c r="I196" s="9" t="n"/>
    </row>
    <row r="197">
      <c r="A197" s="9" t="n"/>
      <c r="B197" s="9">
        <f>IF($A197="","",IFERROR(INDEX(Grants!$B$2:$B$200,MATCH($A197,Grants!$A$2:$A$200,0)),"⚠ Grant ID not found"))</f>
        <v/>
      </c>
      <c r="C197" s="9" t="n"/>
      <c r="D197" s="11" t="n"/>
      <c r="E197" s="11" t="n"/>
      <c r="F197" s="11">
        <f>IF($D197="","",$D197-$E197)</f>
        <v/>
      </c>
      <c r="G197" s="16">
        <f>IF(OR($D197="",$D197=0),"",$E197/$D197)</f>
        <v/>
      </c>
      <c r="H197" s="13">
        <f>IF($D197="","",IF($E197&gt;$D197,"OVER","OK"))</f>
        <v/>
      </c>
      <c r="I197" s="9" t="n"/>
    </row>
    <row r="198">
      <c r="A198" s="9" t="n"/>
      <c r="B198" s="9">
        <f>IF($A198="","",IFERROR(INDEX(Grants!$B$2:$B$200,MATCH($A198,Grants!$A$2:$A$200,0)),"⚠ Grant ID not found"))</f>
        <v/>
      </c>
      <c r="C198" s="9" t="n"/>
      <c r="D198" s="11" t="n"/>
      <c r="E198" s="11" t="n"/>
      <c r="F198" s="11">
        <f>IF($D198="","",$D198-$E198)</f>
        <v/>
      </c>
      <c r="G198" s="16">
        <f>IF(OR($D198="",$D198=0),"",$E198/$D198)</f>
        <v/>
      </c>
      <c r="H198" s="13">
        <f>IF($D198="","",IF($E198&gt;$D198,"OVER","OK"))</f>
        <v/>
      </c>
      <c r="I198" s="9" t="n"/>
    </row>
    <row r="199">
      <c r="A199" s="9" t="n"/>
      <c r="B199" s="9">
        <f>IF($A199="","",IFERROR(INDEX(Grants!$B$2:$B$200,MATCH($A199,Grants!$A$2:$A$200,0)),"⚠ Grant ID not found"))</f>
        <v/>
      </c>
      <c r="C199" s="9" t="n"/>
      <c r="D199" s="11" t="n"/>
      <c r="E199" s="11" t="n"/>
      <c r="F199" s="11">
        <f>IF($D199="","",$D199-$E199)</f>
        <v/>
      </c>
      <c r="G199" s="16">
        <f>IF(OR($D199="",$D199=0),"",$E199/$D199)</f>
        <v/>
      </c>
      <c r="H199" s="13">
        <f>IF($D199="","",IF($E199&gt;$D199,"OVER","OK"))</f>
        <v/>
      </c>
      <c r="I199" s="9" t="n"/>
    </row>
    <row r="200">
      <c r="A200" s="9" t="n"/>
      <c r="B200" s="9">
        <f>IF($A200="","",IFERROR(INDEX(Grants!$B$2:$B$200,MATCH($A200,Grants!$A$2:$A$200,0)),"⚠ Grant ID not found"))</f>
        <v/>
      </c>
      <c r="C200" s="9" t="n"/>
      <c r="D200" s="11" t="n"/>
      <c r="E200" s="11" t="n"/>
      <c r="F200" s="11">
        <f>IF($D200="","",$D200-$E200)</f>
        <v/>
      </c>
      <c r="G200" s="16">
        <f>IF(OR($D200="",$D200=0),"",$E200/$D200)</f>
        <v/>
      </c>
      <c r="H200" s="13">
        <f>IF($D200="","",IF($E200&gt;$D200,"OVER","OK"))</f>
        <v/>
      </c>
      <c r="I200" s="9" t="n"/>
    </row>
    <row r="201">
      <c r="A201" s="9" t="n"/>
      <c r="B201" s="9">
        <f>IF($A201="","",IFERROR(INDEX(Grants!$B$2:$B$200,MATCH($A201,Grants!$A$2:$A$200,0)),"⚠ Grant ID not found"))</f>
        <v/>
      </c>
      <c r="C201" s="9" t="n"/>
      <c r="D201" s="11" t="n"/>
      <c r="E201" s="11" t="n"/>
      <c r="F201" s="11">
        <f>IF($D201="","",$D201-$E201)</f>
        <v/>
      </c>
      <c r="G201" s="16">
        <f>IF(OR($D201="",$D201=0),"",$E201/$D201)</f>
        <v/>
      </c>
      <c r="H201" s="13">
        <f>IF($D201="","",IF($E201&gt;$D201,"OVER","OK"))</f>
        <v/>
      </c>
      <c r="I201" s="9" t="n"/>
    </row>
    <row r="202">
      <c r="A202" s="9" t="n"/>
      <c r="B202" s="9">
        <f>IF($A202="","",IFERROR(INDEX(Grants!$B$2:$B$200,MATCH($A202,Grants!$A$2:$A$200,0)),"⚠ Grant ID not found"))</f>
        <v/>
      </c>
      <c r="C202" s="9" t="n"/>
      <c r="D202" s="11" t="n"/>
      <c r="E202" s="11" t="n"/>
      <c r="F202" s="11">
        <f>IF($D202="","",$D202-$E202)</f>
        <v/>
      </c>
      <c r="G202" s="16">
        <f>IF(OR($D202="",$D202=0),"",$E202/$D202)</f>
        <v/>
      </c>
      <c r="H202" s="13">
        <f>IF($D202="","",IF($E202&gt;$D202,"OVER","OK"))</f>
        <v/>
      </c>
      <c r="I202" s="9" t="n"/>
    </row>
    <row r="203">
      <c r="A203" s="9" t="n"/>
      <c r="B203" s="9">
        <f>IF($A203="","",IFERROR(INDEX(Grants!$B$2:$B$200,MATCH($A203,Grants!$A$2:$A$200,0)),"⚠ Grant ID not found"))</f>
        <v/>
      </c>
      <c r="C203" s="9" t="n"/>
      <c r="D203" s="11" t="n"/>
      <c r="E203" s="11" t="n"/>
      <c r="F203" s="11">
        <f>IF($D203="","",$D203-$E203)</f>
        <v/>
      </c>
      <c r="G203" s="16">
        <f>IF(OR($D203="",$D203=0),"",$E203/$D203)</f>
        <v/>
      </c>
      <c r="H203" s="13">
        <f>IF($D203="","",IF($E203&gt;$D203,"OVER","OK"))</f>
        <v/>
      </c>
      <c r="I203" s="9" t="n"/>
    </row>
    <row r="204">
      <c r="A204" s="9" t="n"/>
      <c r="B204" s="9">
        <f>IF($A204="","",IFERROR(INDEX(Grants!$B$2:$B$200,MATCH($A204,Grants!$A$2:$A$200,0)),"⚠ Grant ID not found"))</f>
        <v/>
      </c>
      <c r="C204" s="9" t="n"/>
      <c r="D204" s="11" t="n"/>
      <c r="E204" s="11" t="n"/>
      <c r="F204" s="11">
        <f>IF($D204="","",$D204-$E204)</f>
        <v/>
      </c>
      <c r="G204" s="16">
        <f>IF(OR($D204="",$D204=0),"",$E204/$D204)</f>
        <v/>
      </c>
      <c r="H204" s="13">
        <f>IF($D204="","",IF($E204&gt;$D204,"OVER","OK"))</f>
        <v/>
      </c>
      <c r="I204" s="9" t="n"/>
    </row>
    <row r="205">
      <c r="A205" s="9" t="n"/>
      <c r="B205" s="9">
        <f>IF($A205="","",IFERROR(INDEX(Grants!$B$2:$B$200,MATCH($A205,Grants!$A$2:$A$200,0)),"⚠ Grant ID not found"))</f>
        <v/>
      </c>
      <c r="C205" s="9" t="n"/>
      <c r="D205" s="11" t="n"/>
      <c r="E205" s="11" t="n"/>
      <c r="F205" s="11">
        <f>IF($D205="","",$D205-$E205)</f>
        <v/>
      </c>
      <c r="G205" s="16">
        <f>IF(OR($D205="",$D205=0),"",$E205/$D205)</f>
        <v/>
      </c>
      <c r="H205" s="13">
        <f>IF($D205="","",IF($E205&gt;$D205,"OVER","OK"))</f>
        <v/>
      </c>
      <c r="I205" s="9" t="n"/>
    </row>
    <row r="206">
      <c r="A206" s="9" t="n"/>
      <c r="B206" s="9">
        <f>IF($A206="","",IFERROR(INDEX(Grants!$B$2:$B$200,MATCH($A206,Grants!$A$2:$A$200,0)),"⚠ Grant ID not found"))</f>
        <v/>
      </c>
      <c r="C206" s="9" t="n"/>
      <c r="D206" s="11" t="n"/>
      <c r="E206" s="11" t="n"/>
      <c r="F206" s="11">
        <f>IF($D206="","",$D206-$E206)</f>
        <v/>
      </c>
      <c r="G206" s="16">
        <f>IF(OR($D206="",$D206=0),"",$E206/$D206)</f>
        <v/>
      </c>
      <c r="H206" s="13">
        <f>IF($D206="","",IF($E206&gt;$D206,"OVER","OK"))</f>
        <v/>
      </c>
      <c r="I206" s="9" t="n"/>
    </row>
    <row r="207">
      <c r="A207" s="9" t="n"/>
      <c r="B207" s="9">
        <f>IF($A207="","",IFERROR(INDEX(Grants!$B$2:$B$200,MATCH($A207,Grants!$A$2:$A$200,0)),"⚠ Grant ID not found"))</f>
        <v/>
      </c>
      <c r="C207" s="9" t="n"/>
      <c r="D207" s="11" t="n"/>
      <c r="E207" s="11" t="n"/>
      <c r="F207" s="11">
        <f>IF($D207="","",$D207-$E207)</f>
        <v/>
      </c>
      <c r="G207" s="16">
        <f>IF(OR($D207="",$D207=0),"",$E207/$D207)</f>
        <v/>
      </c>
      <c r="H207" s="13">
        <f>IF($D207="","",IF($E207&gt;$D207,"OVER","OK"))</f>
        <v/>
      </c>
      <c r="I207" s="9" t="n"/>
    </row>
    <row r="208">
      <c r="A208" s="9" t="n"/>
      <c r="B208" s="9">
        <f>IF($A208="","",IFERROR(INDEX(Grants!$B$2:$B$200,MATCH($A208,Grants!$A$2:$A$200,0)),"⚠ Grant ID not found"))</f>
        <v/>
      </c>
      <c r="C208" s="9" t="n"/>
      <c r="D208" s="11" t="n"/>
      <c r="E208" s="11" t="n"/>
      <c r="F208" s="11">
        <f>IF($D208="","",$D208-$E208)</f>
        <v/>
      </c>
      <c r="G208" s="16">
        <f>IF(OR($D208="",$D208=0),"",$E208/$D208)</f>
        <v/>
      </c>
      <c r="H208" s="13">
        <f>IF($D208="","",IF($E208&gt;$D208,"OVER","OK"))</f>
        <v/>
      </c>
      <c r="I208" s="9" t="n"/>
    </row>
    <row r="209">
      <c r="A209" s="9" t="n"/>
      <c r="B209" s="9">
        <f>IF($A209="","",IFERROR(INDEX(Grants!$B$2:$B$200,MATCH($A209,Grants!$A$2:$A$200,0)),"⚠ Grant ID not found"))</f>
        <v/>
      </c>
      <c r="C209" s="9" t="n"/>
      <c r="D209" s="11" t="n"/>
      <c r="E209" s="11" t="n"/>
      <c r="F209" s="11">
        <f>IF($D209="","",$D209-$E209)</f>
        <v/>
      </c>
      <c r="G209" s="16">
        <f>IF(OR($D209="",$D209=0),"",$E209/$D209)</f>
        <v/>
      </c>
      <c r="H209" s="13">
        <f>IF($D209="","",IF($E209&gt;$D209,"OVER","OK"))</f>
        <v/>
      </c>
      <c r="I209" s="9" t="n"/>
    </row>
    <row r="210">
      <c r="A210" s="9" t="n"/>
      <c r="B210" s="9">
        <f>IF($A210="","",IFERROR(INDEX(Grants!$B$2:$B$200,MATCH($A210,Grants!$A$2:$A$200,0)),"⚠ Grant ID not found"))</f>
        <v/>
      </c>
      <c r="C210" s="9" t="n"/>
      <c r="D210" s="11" t="n"/>
      <c r="E210" s="11" t="n"/>
      <c r="F210" s="11">
        <f>IF($D210="","",$D210-$E210)</f>
        <v/>
      </c>
      <c r="G210" s="16">
        <f>IF(OR($D210="",$D210=0),"",$E210/$D210)</f>
        <v/>
      </c>
      <c r="H210" s="13">
        <f>IF($D210="","",IF($E210&gt;$D210,"OVER","OK"))</f>
        <v/>
      </c>
      <c r="I210" s="9" t="n"/>
    </row>
    <row r="211">
      <c r="A211" s="9" t="n"/>
      <c r="B211" s="9">
        <f>IF($A211="","",IFERROR(INDEX(Grants!$B$2:$B$200,MATCH($A211,Grants!$A$2:$A$200,0)),"⚠ Grant ID not found"))</f>
        <v/>
      </c>
      <c r="C211" s="9" t="n"/>
      <c r="D211" s="11" t="n"/>
      <c r="E211" s="11" t="n"/>
      <c r="F211" s="11">
        <f>IF($D211="","",$D211-$E211)</f>
        <v/>
      </c>
      <c r="G211" s="16">
        <f>IF(OR($D211="",$D211=0),"",$E211/$D211)</f>
        <v/>
      </c>
      <c r="H211" s="13">
        <f>IF($D211="","",IF($E211&gt;$D211,"OVER","OK"))</f>
        <v/>
      </c>
      <c r="I211" s="9" t="n"/>
    </row>
    <row r="212">
      <c r="A212" s="9" t="n"/>
      <c r="B212" s="9">
        <f>IF($A212="","",IFERROR(INDEX(Grants!$B$2:$B$200,MATCH($A212,Grants!$A$2:$A$200,0)),"⚠ Grant ID not found"))</f>
        <v/>
      </c>
      <c r="C212" s="9" t="n"/>
      <c r="D212" s="11" t="n"/>
      <c r="E212" s="11" t="n"/>
      <c r="F212" s="11">
        <f>IF($D212="","",$D212-$E212)</f>
        <v/>
      </c>
      <c r="G212" s="16">
        <f>IF(OR($D212="",$D212=0),"",$E212/$D212)</f>
        <v/>
      </c>
      <c r="H212" s="13">
        <f>IF($D212="","",IF($E212&gt;$D212,"OVER","OK"))</f>
        <v/>
      </c>
      <c r="I212" s="9" t="n"/>
    </row>
    <row r="213">
      <c r="A213" s="9" t="n"/>
      <c r="B213" s="9">
        <f>IF($A213="","",IFERROR(INDEX(Grants!$B$2:$B$200,MATCH($A213,Grants!$A$2:$A$200,0)),"⚠ Grant ID not found"))</f>
        <v/>
      </c>
      <c r="C213" s="9" t="n"/>
      <c r="D213" s="11" t="n"/>
      <c r="E213" s="11" t="n"/>
      <c r="F213" s="11">
        <f>IF($D213="","",$D213-$E213)</f>
        <v/>
      </c>
      <c r="G213" s="16">
        <f>IF(OR($D213="",$D213=0),"",$E213/$D213)</f>
        <v/>
      </c>
      <c r="H213" s="13">
        <f>IF($D213="","",IF($E213&gt;$D213,"OVER","OK"))</f>
        <v/>
      </c>
      <c r="I213" s="9" t="n"/>
    </row>
    <row r="214">
      <c r="A214" s="9" t="n"/>
      <c r="B214" s="9">
        <f>IF($A214="","",IFERROR(INDEX(Grants!$B$2:$B$200,MATCH($A214,Grants!$A$2:$A$200,0)),"⚠ Grant ID not found"))</f>
        <v/>
      </c>
      <c r="C214" s="9" t="n"/>
      <c r="D214" s="11" t="n"/>
      <c r="E214" s="11" t="n"/>
      <c r="F214" s="11">
        <f>IF($D214="","",$D214-$E214)</f>
        <v/>
      </c>
      <c r="G214" s="16">
        <f>IF(OR($D214="",$D214=0),"",$E214/$D214)</f>
        <v/>
      </c>
      <c r="H214" s="13">
        <f>IF($D214="","",IF($E214&gt;$D214,"OVER","OK"))</f>
        <v/>
      </c>
      <c r="I214" s="9" t="n"/>
    </row>
    <row r="215">
      <c r="A215" s="9" t="n"/>
      <c r="B215" s="9">
        <f>IF($A215="","",IFERROR(INDEX(Grants!$B$2:$B$200,MATCH($A215,Grants!$A$2:$A$200,0)),"⚠ Grant ID not found"))</f>
        <v/>
      </c>
      <c r="C215" s="9" t="n"/>
      <c r="D215" s="11" t="n"/>
      <c r="E215" s="11" t="n"/>
      <c r="F215" s="11">
        <f>IF($D215="","",$D215-$E215)</f>
        <v/>
      </c>
      <c r="G215" s="16">
        <f>IF(OR($D215="",$D215=0),"",$E215/$D215)</f>
        <v/>
      </c>
      <c r="H215" s="13">
        <f>IF($D215="","",IF($E215&gt;$D215,"OVER","OK"))</f>
        <v/>
      </c>
      <c r="I215" s="9" t="n"/>
    </row>
    <row r="216">
      <c r="A216" s="9" t="n"/>
      <c r="B216" s="9">
        <f>IF($A216="","",IFERROR(INDEX(Grants!$B$2:$B$200,MATCH($A216,Grants!$A$2:$A$200,0)),"⚠ Grant ID not found"))</f>
        <v/>
      </c>
      <c r="C216" s="9" t="n"/>
      <c r="D216" s="11" t="n"/>
      <c r="E216" s="11" t="n"/>
      <c r="F216" s="11">
        <f>IF($D216="","",$D216-$E216)</f>
        <v/>
      </c>
      <c r="G216" s="16">
        <f>IF(OR($D216="",$D216=0),"",$E216/$D216)</f>
        <v/>
      </c>
      <c r="H216" s="13">
        <f>IF($D216="","",IF($E216&gt;$D216,"OVER","OK"))</f>
        <v/>
      </c>
      <c r="I216" s="9" t="n"/>
    </row>
    <row r="217">
      <c r="A217" s="9" t="n"/>
      <c r="B217" s="9">
        <f>IF($A217="","",IFERROR(INDEX(Grants!$B$2:$B$200,MATCH($A217,Grants!$A$2:$A$200,0)),"⚠ Grant ID not found"))</f>
        <v/>
      </c>
      <c r="C217" s="9" t="n"/>
      <c r="D217" s="11" t="n"/>
      <c r="E217" s="11" t="n"/>
      <c r="F217" s="11">
        <f>IF($D217="","",$D217-$E217)</f>
        <v/>
      </c>
      <c r="G217" s="16">
        <f>IF(OR($D217="",$D217=0),"",$E217/$D217)</f>
        <v/>
      </c>
      <c r="H217" s="13">
        <f>IF($D217="","",IF($E217&gt;$D217,"OVER","OK"))</f>
        <v/>
      </c>
      <c r="I217" s="9" t="n"/>
    </row>
    <row r="218">
      <c r="A218" s="9" t="n"/>
      <c r="B218" s="9">
        <f>IF($A218="","",IFERROR(INDEX(Grants!$B$2:$B$200,MATCH($A218,Grants!$A$2:$A$200,0)),"⚠ Grant ID not found"))</f>
        <v/>
      </c>
      <c r="C218" s="9" t="n"/>
      <c r="D218" s="11" t="n"/>
      <c r="E218" s="11" t="n"/>
      <c r="F218" s="11">
        <f>IF($D218="","",$D218-$E218)</f>
        <v/>
      </c>
      <c r="G218" s="16">
        <f>IF(OR($D218="",$D218=0),"",$E218/$D218)</f>
        <v/>
      </c>
      <c r="H218" s="13">
        <f>IF($D218="","",IF($E218&gt;$D218,"OVER","OK"))</f>
        <v/>
      </c>
      <c r="I218" s="9" t="n"/>
    </row>
    <row r="219">
      <c r="A219" s="9" t="n"/>
      <c r="B219" s="9">
        <f>IF($A219="","",IFERROR(INDEX(Grants!$B$2:$B$200,MATCH($A219,Grants!$A$2:$A$200,0)),"⚠ Grant ID not found"))</f>
        <v/>
      </c>
      <c r="C219" s="9" t="n"/>
      <c r="D219" s="11" t="n"/>
      <c r="E219" s="11" t="n"/>
      <c r="F219" s="11">
        <f>IF($D219="","",$D219-$E219)</f>
        <v/>
      </c>
      <c r="G219" s="16">
        <f>IF(OR($D219="",$D219=0),"",$E219/$D219)</f>
        <v/>
      </c>
      <c r="H219" s="13">
        <f>IF($D219="","",IF($E219&gt;$D219,"OVER","OK"))</f>
        <v/>
      </c>
      <c r="I219" s="9" t="n"/>
    </row>
    <row r="220">
      <c r="A220" s="9" t="n"/>
      <c r="B220" s="9">
        <f>IF($A220="","",IFERROR(INDEX(Grants!$B$2:$B$200,MATCH($A220,Grants!$A$2:$A$200,0)),"⚠ Grant ID not found"))</f>
        <v/>
      </c>
      <c r="C220" s="9" t="n"/>
      <c r="D220" s="11" t="n"/>
      <c r="E220" s="11" t="n"/>
      <c r="F220" s="11">
        <f>IF($D220="","",$D220-$E220)</f>
        <v/>
      </c>
      <c r="G220" s="16">
        <f>IF(OR($D220="",$D220=0),"",$E220/$D220)</f>
        <v/>
      </c>
      <c r="H220" s="13">
        <f>IF($D220="","",IF($E220&gt;$D220,"OVER","OK"))</f>
        <v/>
      </c>
      <c r="I220" s="9" t="n"/>
    </row>
    <row r="221">
      <c r="A221" s="9" t="n"/>
      <c r="B221" s="9">
        <f>IF($A221="","",IFERROR(INDEX(Grants!$B$2:$B$200,MATCH($A221,Grants!$A$2:$A$200,0)),"⚠ Grant ID not found"))</f>
        <v/>
      </c>
      <c r="C221" s="9" t="n"/>
      <c r="D221" s="11" t="n"/>
      <c r="E221" s="11" t="n"/>
      <c r="F221" s="11">
        <f>IF($D221="","",$D221-$E221)</f>
        <v/>
      </c>
      <c r="G221" s="16">
        <f>IF(OR($D221="",$D221=0),"",$E221/$D221)</f>
        <v/>
      </c>
      <c r="H221" s="13">
        <f>IF($D221="","",IF($E221&gt;$D221,"OVER","OK"))</f>
        <v/>
      </c>
      <c r="I221" s="9" t="n"/>
    </row>
    <row r="222">
      <c r="A222" s="9" t="n"/>
      <c r="B222" s="9">
        <f>IF($A222="","",IFERROR(INDEX(Grants!$B$2:$B$200,MATCH($A222,Grants!$A$2:$A$200,0)),"⚠ Grant ID not found"))</f>
        <v/>
      </c>
      <c r="C222" s="9" t="n"/>
      <c r="D222" s="11" t="n"/>
      <c r="E222" s="11" t="n"/>
      <c r="F222" s="11">
        <f>IF($D222="","",$D222-$E222)</f>
        <v/>
      </c>
      <c r="G222" s="16">
        <f>IF(OR($D222="",$D222=0),"",$E222/$D222)</f>
        <v/>
      </c>
      <c r="H222" s="13">
        <f>IF($D222="","",IF($E222&gt;$D222,"OVER","OK"))</f>
        <v/>
      </c>
      <c r="I222" s="9" t="n"/>
    </row>
    <row r="223">
      <c r="A223" s="9" t="n"/>
      <c r="B223" s="9">
        <f>IF($A223="","",IFERROR(INDEX(Grants!$B$2:$B$200,MATCH($A223,Grants!$A$2:$A$200,0)),"⚠ Grant ID not found"))</f>
        <v/>
      </c>
      <c r="C223" s="9" t="n"/>
      <c r="D223" s="11" t="n"/>
      <c r="E223" s="11" t="n"/>
      <c r="F223" s="11">
        <f>IF($D223="","",$D223-$E223)</f>
        <v/>
      </c>
      <c r="G223" s="16">
        <f>IF(OR($D223="",$D223=0),"",$E223/$D223)</f>
        <v/>
      </c>
      <c r="H223" s="13">
        <f>IF($D223="","",IF($E223&gt;$D223,"OVER","OK"))</f>
        <v/>
      </c>
      <c r="I223" s="9" t="n"/>
    </row>
    <row r="224">
      <c r="A224" s="9" t="n"/>
      <c r="B224" s="9">
        <f>IF($A224="","",IFERROR(INDEX(Grants!$B$2:$B$200,MATCH($A224,Grants!$A$2:$A$200,0)),"⚠ Grant ID not found"))</f>
        <v/>
      </c>
      <c r="C224" s="9" t="n"/>
      <c r="D224" s="11" t="n"/>
      <c r="E224" s="11" t="n"/>
      <c r="F224" s="11">
        <f>IF($D224="","",$D224-$E224)</f>
        <v/>
      </c>
      <c r="G224" s="16">
        <f>IF(OR($D224="",$D224=0),"",$E224/$D224)</f>
        <v/>
      </c>
      <c r="H224" s="13">
        <f>IF($D224="","",IF($E224&gt;$D224,"OVER","OK"))</f>
        <v/>
      </c>
      <c r="I224" s="9" t="n"/>
    </row>
    <row r="225">
      <c r="A225" s="9" t="n"/>
      <c r="B225" s="9">
        <f>IF($A225="","",IFERROR(INDEX(Grants!$B$2:$B$200,MATCH($A225,Grants!$A$2:$A$200,0)),"⚠ Grant ID not found"))</f>
        <v/>
      </c>
      <c r="C225" s="9" t="n"/>
      <c r="D225" s="11" t="n"/>
      <c r="E225" s="11" t="n"/>
      <c r="F225" s="11">
        <f>IF($D225="","",$D225-$E225)</f>
        <v/>
      </c>
      <c r="G225" s="16">
        <f>IF(OR($D225="",$D225=0),"",$E225/$D225)</f>
        <v/>
      </c>
      <c r="H225" s="13">
        <f>IF($D225="","",IF($E225&gt;$D225,"OVER","OK"))</f>
        <v/>
      </c>
      <c r="I225" s="9" t="n"/>
    </row>
    <row r="226">
      <c r="A226" s="9" t="n"/>
      <c r="B226" s="9">
        <f>IF($A226="","",IFERROR(INDEX(Grants!$B$2:$B$200,MATCH($A226,Grants!$A$2:$A$200,0)),"⚠ Grant ID not found"))</f>
        <v/>
      </c>
      <c r="C226" s="9" t="n"/>
      <c r="D226" s="11" t="n"/>
      <c r="E226" s="11" t="n"/>
      <c r="F226" s="11">
        <f>IF($D226="","",$D226-$E226)</f>
        <v/>
      </c>
      <c r="G226" s="16">
        <f>IF(OR($D226="",$D226=0),"",$E226/$D226)</f>
        <v/>
      </c>
      <c r="H226" s="13">
        <f>IF($D226="","",IF($E226&gt;$D226,"OVER","OK"))</f>
        <v/>
      </c>
      <c r="I226" s="9" t="n"/>
    </row>
    <row r="227">
      <c r="A227" s="9" t="n"/>
      <c r="B227" s="9">
        <f>IF($A227="","",IFERROR(INDEX(Grants!$B$2:$B$200,MATCH($A227,Grants!$A$2:$A$200,0)),"⚠ Grant ID not found"))</f>
        <v/>
      </c>
      <c r="C227" s="9" t="n"/>
      <c r="D227" s="11" t="n"/>
      <c r="E227" s="11" t="n"/>
      <c r="F227" s="11">
        <f>IF($D227="","",$D227-$E227)</f>
        <v/>
      </c>
      <c r="G227" s="16">
        <f>IF(OR($D227="",$D227=0),"",$E227/$D227)</f>
        <v/>
      </c>
      <c r="H227" s="13">
        <f>IF($D227="","",IF($E227&gt;$D227,"OVER","OK"))</f>
        <v/>
      </c>
      <c r="I227" s="9" t="n"/>
    </row>
    <row r="228">
      <c r="A228" s="9" t="n"/>
      <c r="B228" s="9">
        <f>IF($A228="","",IFERROR(INDEX(Grants!$B$2:$B$200,MATCH($A228,Grants!$A$2:$A$200,0)),"⚠ Grant ID not found"))</f>
        <v/>
      </c>
      <c r="C228" s="9" t="n"/>
      <c r="D228" s="11" t="n"/>
      <c r="E228" s="11" t="n"/>
      <c r="F228" s="11">
        <f>IF($D228="","",$D228-$E228)</f>
        <v/>
      </c>
      <c r="G228" s="16">
        <f>IF(OR($D228="",$D228=0),"",$E228/$D228)</f>
        <v/>
      </c>
      <c r="H228" s="13">
        <f>IF($D228="","",IF($E228&gt;$D228,"OVER","OK"))</f>
        <v/>
      </c>
      <c r="I228" s="9" t="n"/>
    </row>
    <row r="229">
      <c r="A229" s="9" t="n"/>
      <c r="B229" s="9">
        <f>IF($A229="","",IFERROR(INDEX(Grants!$B$2:$B$200,MATCH($A229,Grants!$A$2:$A$200,0)),"⚠ Grant ID not found"))</f>
        <v/>
      </c>
      <c r="C229" s="9" t="n"/>
      <c r="D229" s="11" t="n"/>
      <c r="E229" s="11" t="n"/>
      <c r="F229" s="11">
        <f>IF($D229="","",$D229-$E229)</f>
        <v/>
      </c>
      <c r="G229" s="16">
        <f>IF(OR($D229="",$D229=0),"",$E229/$D229)</f>
        <v/>
      </c>
      <c r="H229" s="13">
        <f>IF($D229="","",IF($E229&gt;$D229,"OVER","OK"))</f>
        <v/>
      </c>
      <c r="I229" s="9" t="n"/>
    </row>
    <row r="230">
      <c r="A230" s="9" t="n"/>
      <c r="B230" s="9">
        <f>IF($A230="","",IFERROR(INDEX(Grants!$B$2:$B$200,MATCH($A230,Grants!$A$2:$A$200,0)),"⚠ Grant ID not found"))</f>
        <v/>
      </c>
      <c r="C230" s="9" t="n"/>
      <c r="D230" s="11" t="n"/>
      <c r="E230" s="11" t="n"/>
      <c r="F230" s="11">
        <f>IF($D230="","",$D230-$E230)</f>
        <v/>
      </c>
      <c r="G230" s="16">
        <f>IF(OR($D230="",$D230=0),"",$E230/$D230)</f>
        <v/>
      </c>
      <c r="H230" s="13">
        <f>IF($D230="","",IF($E230&gt;$D230,"OVER","OK"))</f>
        <v/>
      </c>
      <c r="I230" s="9" t="n"/>
    </row>
    <row r="231">
      <c r="A231" s="9" t="n"/>
      <c r="B231" s="9">
        <f>IF($A231="","",IFERROR(INDEX(Grants!$B$2:$B$200,MATCH($A231,Grants!$A$2:$A$200,0)),"⚠ Grant ID not found"))</f>
        <v/>
      </c>
      <c r="C231" s="9" t="n"/>
      <c r="D231" s="11" t="n"/>
      <c r="E231" s="11" t="n"/>
      <c r="F231" s="11">
        <f>IF($D231="","",$D231-$E231)</f>
        <v/>
      </c>
      <c r="G231" s="16">
        <f>IF(OR($D231="",$D231=0),"",$E231/$D231)</f>
        <v/>
      </c>
      <c r="H231" s="13">
        <f>IF($D231="","",IF($E231&gt;$D231,"OVER","OK"))</f>
        <v/>
      </c>
      <c r="I231" s="9" t="n"/>
    </row>
    <row r="232">
      <c r="A232" s="9" t="n"/>
      <c r="B232" s="9">
        <f>IF($A232="","",IFERROR(INDEX(Grants!$B$2:$B$200,MATCH($A232,Grants!$A$2:$A$200,0)),"⚠ Grant ID not found"))</f>
        <v/>
      </c>
      <c r="C232" s="9" t="n"/>
      <c r="D232" s="11" t="n"/>
      <c r="E232" s="11" t="n"/>
      <c r="F232" s="11">
        <f>IF($D232="","",$D232-$E232)</f>
        <v/>
      </c>
      <c r="G232" s="16">
        <f>IF(OR($D232="",$D232=0),"",$E232/$D232)</f>
        <v/>
      </c>
      <c r="H232" s="13">
        <f>IF($D232="","",IF($E232&gt;$D232,"OVER","OK"))</f>
        <v/>
      </c>
      <c r="I232" s="9" t="n"/>
    </row>
    <row r="233">
      <c r="A233" s="9" t="n"/>
      <c r="B233" s="9">
        <f>IF($A233="","",IFERROR(INDEX(Grants!$B$2:$B$200,MATCH($A233,Grants!$A$2:$A$200,0)),"⚠ Grant ID not found"))</f>
        <v/>
      </c>
      <c r="C233" s="9" t="n"/>
      <c r="D233" s="11" t="n"/>
      <c r="E233" s="11" t="n"/>
      <c r="F233" s="11">
        <f>IF($D233="","",$D233-$E233)</f>
        <v/>
      </c>
      <c r="G233" s="16">
        <f>IF(OR($D233="",$D233=0),"",$E233/$D233)</f>
        <v/>
      </c>
      <c r="H233" s="13">
        <f>IF($D233="","",IF($E233&gt;$D233,"OVER","OK"))</f>
        <v/>
      </c>
      <c r="I233" s="9" t="n"/>
    </row>
    <row r="234">
      <c r="A234" s="9" t="n"/>
      <c r="B234" s="9">
        <f>IF($A234="","",IFERROR(INDEX(Grants!$B$2:$B$200,MATCH($A234,Grants!$A$2:$A$200,0)),"⚠ Grant ID not found"))</f>
        <v/>
      </c>
      <c r="C234" s="9" t="n"/>
      <c r="D234" s="11" t="n"/>
      <c r="E234" s="11" t="n"/>
      <c r="F234" s="11">
        <f>IF($D234="","",$D234-$E234)</f>
        <v/>
      </c>
      <c r="G234" s="16">
        <f>IF(OR($D234="",$D234=0),"",$E234/$D234)</f>
        <v/>
      </c>
      <c r="H234" s="13">
        <f>IF($D234="","",IF($E234&gt;$D234,"OVER","OK"))</f>
        <v/>
      </c>
      <c r="I234" s="9" t="n"/>
    </row>
    <row r="235">
      <c r="A235" s="9" t="n"/>
      <c r="B235" s="9">
        <f>IF($A235="","",IFERROR(INDEX(Grants!$B$2:$B$200,MATCH($A235,Grants!$A$2:$A$200,0)),"⚠ Grant ID not found"))</f>
        <v/>
      </c>
      <c r="C235" s="9" t="n"/>
      <c r="D235" s="11" t="n"/>
      <c r="E235" s="11" t="n"/>
      <c r="F235" s="11">
        <f>IF($D235="","",$D235-$E235)</f>
        <v/>
      </c>
      <c r="G235" s="16">
        <f>IF(OR($D235="",$D235=0),"",$E235/$D235)</f>
        <v/>
      </c>
      <c r="H235" s="13">
        <f>IF($D235="","",IF($E235&gt;$D235,"OVER","OK"))</f>
        <v/>
      </c>
      <c r="I235" s="9" t="n"/>
    </row>
    <row r="236">
      <c r="A236" s="9" t="n"/>
      <c r="B236" s="9">
        <f>IF($A236="","",IFERROR(INDEX(Grants!$B$2:$B$200,MATCH($A236,Grants!$A$2:$A$200,0)),"⚠ Grant ID not found"))</f>
        <v/>
      </c>
      <c r="C236" s="9" t="n"/>
      <c r="D236" s="11" t="n"/>
      <c r="E236" s="11" t="n"/>
      <c r="F236" s="11">
        <f>IF($D236="","",$D236-$E236)</f>
        <v/>
      </c>
      <c r="G236" s="16">
        <f>IF(OR($D236="",$D236=0),"",$E236/$D236)</f>
        <v/>
      </c>
      <c r="H236" s="13">
        <f>IF($D236="","",IF($E236&gt;$D236,"OVER","OK"))</f>
        <v/>
      </c>
      <c r="I236" s="9" t="n"/>
    </row>
    <row r="237">
      <c r="A237" s="9" t="n"/>
      <c r="B237" s="9">
        <f>IF($A237="","",IFERROR(INDEX(Grants!$B$2:$B$200,MATCH($A237,Grants!$A$2:$A$200,0)),"⚠ Grant ID not found"))</f>
        <v/>
      </c>
      <c r="C237" s="9" t="n"/>
      <c r="D237" s="11" t="n"/>
      <c r="E237" s="11" t="n"/>
      <c r="F237" s="11">
        <f>IF($D237="","",$D237-$E237)</f>
        <v/>
      </c>
      <c r="G237" s="16">
        <f>IF(OR($D237="",$D237=0),"",$E237/$D237)</f>
        <v/>
      </c>
      <c r="H237" s="13">
        <f>IF($D237="","",IF($E237&gt;$D237,"OVER","OK"))</f>
        <v/>
      </c>
      <c r="I237" s="9" t="n"/>
    </row>
    <row r="238">
      <c r="A238" s="9" t="n"/>
      <c r="B238" s="9">
        <f>IF($A238="","",IFERROR(INDEX(Grants!$B$2:$B$200,MATCH($A238,Grants!$A$2:$A$200,0)),"⚠ Grant ID not found"))</f>
        <v/>
      </c>
      <c r="C238" s="9" t="n"/>
      <c r="D238" s="11" t="n"/>
      <c r="E238" s="11" t="n"/>
      <c r="F238" s="11">
        <f>IF($D238="","",$D238-$E238)</f>
        <v/>
      </c>
      <c r="G238" s="16">
        <f>IF(OR($D238="",$D238=0),"",$E238/$D238)</f>
        <v/>
      </c>
      <c r="H238" s="13">
        <f>IF($D238="","",IF($E238&gt;$D238,"OVER","OK"))</f>
        <v/>
      </c>
      <c r="I238" s="9" t="n"/>
    </row>
    <row r="239">
      <c r="A239" s="9" t="n"/>
      <c r="B239" s="9">
        <f>IF($A239="","",IFERROR(INDEX(Grants!$B$2:$B$200,MATCH($A239,Grants!$A$2:$A$200,0)),"⚠ Grant ID not found"))</f>
        <v/>
      </c>
      <c r="C239" s="9" t="n"/>
      <c r="D239" s="11" t="n"/>
      <c r="E239" s="11" t="n"/>
      <c r="F239" s="11">
        <f>IF($D239="","",$D239-$E239)</f>
        <v/>
      </c>
      <c r="G239" s="16">
        <f>IF(OR($D239="",$D239=0),"",$E239/$D239)</f>
        <v/>
      </c>
      <c r="H239" s="13">
        <f>IF($D239="","",IF($E239&gt;$D239,"OVER","OK"))</f>
        <v/>
      </c>
      <c r="I239" s="9" t="n"/>
    </row>
    <row r="240">
      <c r="A240" s="9" t="n"/>
      <c r="B240" s="9">
        <f>IF($A240="","",IFERROR(INDEX(Grants!$B$2:$B$200,MATCH($A240,Grants!$A$2:$A$200,0)),"⚠ Grant ID not found"))</f>
        <v/>
      </c>
      <c r="C240" s="9" t="n"/>
      <c r="D240" s="11" t="n"/>
      <c r="E240" s="11" t="n"/>
      <c r="F240" s="11">
        <f>IF($D240="","",$D240-$E240)</f>
        <v/>
      </c>
      <c r="G240" s="16">
        <f>IF(OR($D240="",$D240=0),"",$E240/$D240)</f>
        <v/>
      </c>
      <c r="H240" s="13">
        <f>IF($D240="","",IF($E240&gt;$D240,"OVER","OK"))</f>
        <v/>
      </c>
      <c r="I240" s="9" t="n"/>
    </row>
    <row r="241">
      <c r="A241" s="9" t="n"/>
      <c r="B241" s="9">
        <f>IF($A241="","",IFERROR(INDEX(Grants!$B$2:$B$200,MATCH($A241,Grants!$A$2:$A$200,0)),"⚠ Grant ID not found"))</f>
        <v/>
      </c>
      <c r="C241" s="9" t="n"/>
      <c r="D241" s="11" t="n"/>
      <c r="E241" s="11" t="n"/>
      <c r="F241" s="11">
        <f>IF($D241="","",$D241-$E241)</f>
        <v/>
      </c>
      <c r="G241" s="16">
        <f>IF(OR($D241="",$D241=0),"",$E241/$D241)</f>
        <v/>
      </c>
      <c r="H241" s="13">
        <f>IF($D241="","",IF($E241&gt;$D241,"OVER","OK"))</f>
        <v/>
      </c>
      <c r="I241" s="9" t="n"/>
    </row>
    <row r="242">
      <c r="A242" s="9" t="n"/>
      <c r="B242" s="9">
        <f>IF($A242="","",IFERROR(INDEX(Grants!$B$2:$B$200,MATCH($A242,Grants!$A$2:$A$200,0)),"⚠ Grant ID not found"))</f>
        <v/>
      </c>
      <c r="C242" s="9" t="n"/>
      <c r="D242" s="11" t="n"/>
      <c r="E242" s="11" t="n"/>
      <c r="F242" s="11">
        <f>IF($D242="","",$D242-$E242)</f>
        <v/>
      </c>
      <c r="G242" s="16">
        <f>IF(OR($D242="",$D242=0),"",$E242/$D242)</f>
        <v/>
      </c>
      <c r="H242" s="13">
        <f>IF($D242="","",IF($E242&gt;$D242,"OVER","OK"))</f>
        <v/>
      </c>
      <c r="I242" s="9" t="n"/>
    </row>
    <row r="243">
      <c r="A243" s="9" t="n"/>
      <c r="B243" s="9">
        <f>IF($A243="","",IFERROR(INDEX(Grants!$B$2:$B$200,MATCH($A243,Grants!$A$2:$A$200,0)),"⚠ Grant ID not found"))</f>
        <v/>
      </c>
      <c r="C243" s="9" t="n"/>
      <c r="D243" s="11" t="n"/>
      <c r="E243" s="11" t="n"/>
      <c r="F243" s="11">
        <f>IF($D243="","",$D243-$E243)</f>
        <v/>
      </c>
      <c r="G243" s="16">
        <f>IF(OR($D243="",$D243=0),"",$E243/$D243)</f>
        <v/>
      </c>
      <c r="H243" s="13">
        <f>IF($D243="","",IF($E243&gt;$D243,"OVER","OK"))</f>
        <v/>
      </c>
      <c r="I243" s="9" t="n"/>
    </row>
    <row r="244">
      <c r="A244" s="9" t="n"/>
      <c r="B244" s="9">
        <f>IF($A244="","",IFERROR(INDEX(Grants!$B$2:$B$200,MATCH($A244,Grants!$A$2:$A$200,0)),"⚠ Grant ID not found"))</f>
        <v/>
      </c>
      <c r="C244" s="9" t="n"/>
      <c r="D244" s="11" t="n"/>
      <c r="E244" s="11" t="n"/>
      <c r="F244" s="11">
        <f>IF($D244="","",$D244-$E244)</f>
        <v/>
      </c>
      <c r="G244" s="16">
        <f>IF(OR($D244="",$D244=0),"",$E244/$D244)</f>
        <v/>
      </c>
      <c r="H244" s="13">
        <f>IF($D244="","",IF($E244&gt;$D244,"OVER","OK"))</f>
        <v/>
      </c>
      <c r="I244" s="9" t="n"/>
    </row>
    <row r="245">
      <c r="A245" s="9" t="n"/>
      <c r="B245" s="9">
        <f>IF($A245="","",IFERROR(INDEX(Grants!$B$2:$B$200,MATCH($A245,Grants!$A$2:$A$200,0)),"⚠ Grant ID not found"))</f>
        <v/>
      </c>
      <c r="C245" s="9" t="n"/>
      <c r="D245" s="11" t="n"/>
      <c r="E245" s="11" t="n"/>
      <c r="F245" s="11">
        <f>IF($D245="","",$D245-$E245)</f>
        <v/>
      </c>
      <c r="G245" s="16">
        <f>IF(OR($D245="",$D245=0),"",$E245/$D245)</f>
        <v/>
      </c>
      <c r="H245" s="13">
        <f>IF($D245="","",IF($E245&gt;$D245,"OVER","OK"))</f>
        <v/>
      </c>
      <c r="I245" s="9" t="n"/>
    </row>
    <row r="246">
      <c r="A246" s="9" t="n"/>
      <c r="B246" s="9">
        <f>IF($A246="","",IFERROR(INDEX(Grants!$B$2:$B$200,MATCH($A246,Grants!$A$2:$A$200,0)),"⚠ Grant ID not found"))</f>
        <v/>
      </c>
      <c r="C246" s="9" t="n"/>
      <c r="D246" s="11" t="n"/>
      <c r="E246" s="11" t="n"/>
      <c r="F246" s="11">
        <f>IF($D246="","",$D246-$E246)</f>
        <v/>
      </c>
      <c r="G246" s="16">
        <f>IF(OR($D246="",$D246=0),"",$E246/$D246)</f>
        <v/>
      </c>
      <c r="H246" s="13">
        <f>IF($D246="","",IF($E246&gt;$D246,"OVER","OK"))</f>
        <v/>
      </c>
      <c r="I246" s="9" t="n"/>
    </row>
    <row r="247">
      <c r="A247" s="9" t="n"/>
      <c r="B247" s="9">
        <f>IF($A247="","",IFERROR(INDEX(Grants!$B$2:$B$200,MATCH($A247,Grants!$A$2:$A$200,0)),"⚠ Grant ID not found"))</f>
        <v/>
      </c>
      <c r="C247" s="9" t="n"/>
      <c r="D247" s="11" t="n"/>
      <c r="E247" s="11" t="n"/>
      <c r="F247" s="11">
        <f>IF($D247="","",$D247-$E247)</f>
        <v/>
      </c>
      <c r="G247" s="16">
        <f>IF(OR($D247="",$D247=0),"",$E247/$D247)</f>
        <v/>
      </c>
      <c r="H247" s="13">
        <f>IF($D247="","",IF($E247&gt;$D247,"OVER","OK"))</f>
        <v/>
      </c>
      <c r="I247" s="9" t="n"/>
    </row>
    <row r="248">
      <c r="A248" s="9" t="n"/>
      <c r="B248" s="9">
        <f>IF($A248="","",IFERROR(INDEX(Grants!$B$2:$B$200,MATCH($A248,Grants!$A$2:$A$200,0)),"⚠ Grant ID not found"))</f>
        <v/>
      </c>
      <c r="C248" s="9" t="n"/>
      <c r="D248" s="11" t="n"/>
      <c r="E248" s="11" t="n"/>
      <c r="F248" s="11">
        <f>IF($D248="","",$D248-$E248)</f>
        <v/>
      </c>
      <c r="G248" s="16">
        <f>IF(OR($D248="",$D248=0),"",$E248/$D248)</f>
        <v/>
      </c>
      <c r="H248" s="13">
        <f>IF($D248="","",IF($E248&gt;$D248,"OVER","OK"))</f>
        <v/>
      </c>
      <c r="I248" s="9" t="n"/>
    </row>
    <row r="249">
      <c r="A249" s="9" t="n"/>
      <c r="B249" s="9">
        <f>IF($A249="","",IFERROR(INDEX(Grants!$B$2:$B$200,MATCH($A249,Grants!$A$2:$A$200,0)),"⚠ Grant ID not found"))</f>
        <v/>
      </c>
      <c r="C249" s="9" t="n"/>
      <c r="D249" s="11" t="n"/>
      <c r="E249" s="11" t="n"/>
      <c r="F249" s="11">
        <f>IF($D249="","",$D249-$E249)</f>
        <v/>
      </c>
      <c r="G249" s="16">
        <f>IF(OR($D249="",$D249=0),"",$E249/$D249)</f>
        <v/>
      </c>
      <c r="H249" s="13">
        <f>IF($D249="","",IF($E249&gt;$D249,"OVER","OK"))</f>
        <v/>
      </c>
      <c r="I249" s="9" t="n"/>
    </row>
    <row r="250">
      <c r="A250" s="9" t="n"/>
      <c r="B250" s="9">
        <f>IF($A250="","",IFERROR(INDEX(Grants!$B$2:$B$200,MATCH($A250,Grants!$A$2:$A$200,0)),"⚠ Grant ID not found"))</f>
        <v/>
      </c>
      <c r="C250" s="9" t="n"/>
      <c r="D250" s="11" t="n"/>
      <c r="E250" s="11" t="n"/>
      <c r="F250" s="11">
        <f>IF($D250="","",$D250-$E250)</f>
        <v/>
      </c>
      <c r="G250" s="16">
        <f>IF(OR($D250="",$D250=0),"",$E250/$D250)</f>
        <v/>
      </c>
      <c r="H250" s="13">
        <f>IF($D250="","",IF($E250&gt;$D250,"OVER","OK"))</f>
        <v/>
      </c>
      <c r="I250" s="9" t="n"/>
    </row>
    <row r="251">
      <c r="A251" s="9" t="n"/>
      <c r="B251" s="9">
        <f>IF($A251="","",IFERROR(INDEX(Grants!$B$2:$B$200,MATCH($A251,Grants!$A$2:$A$200,0)),"⚠ Grant ID not found"))</f>
        <v/>
      </c>
      <c r="C251" s="9" t="n"/>
      <c r="D251" s="11" t="n"/>
      <c r="E251" s="11" t="n"/>
      <c r="F251" s="11">
        <f>IF($D251="","",$D251-$E251)</f>
        <v/>
      </c>
      <c r="G251" s="16">
        <f>IF(OR($D251="",$D251=0),"",$E251/$D251)</f>
        <v/>
      </c>
      <c r="H251" s="13">
        <f>IF($D251="","",IF($E251&gt;$D251,"OVER","OK"))</f>
        <v/>
      </c>
      <c r="I251" s="9" t="n"/>
    </row>
    <row r="252">
      <c r="A252" s="9" t="n"/>
      <c r="B252" s="9">
        <f>IF($A252="","",IFERROR(INDEX(Grants!$B$2:$B$200,MATCH($A252,Grants!$A$2:$A$200,0)),"⚠ Grant ID not found"))</f>
        <v/>
      </c>
      <c r="C252" s="9" t="n"/>
      <c r="D252" s="11" t="n"/>
      <c r="E252" s="11" t="n"/>
      <c r="F252" s="11">
        <f>IF($D252="","",$D252-$E252)</f>
        <v/>
      </c>
      <c r="G252" s="16">
        <f>IF(OR($D252="",$D252=0),"",$E252/$D252)</f>
        <v/>
      </c>
      <c r="H252" s="13">
        <f>IF($D252="","",IF($E252&gt;$D252,"OVER","OK"))</f>
        <v/>
      </c>
      <c r="I252" s="9" t="n"/>
    </row>
    <row r="253">
      <c r="A253" s="9" t="n"/>
      <c r="B253" s="9">
        <f>IF($A253="","",IFERROR(INDEX(Grants!$B$2:$B$200,MATCH($A253,Grants!$A$2:$A$200,0)),"⚠ Grant ID not found"))</f>
        <v/>
      </c>
      <c r="C253" s="9" t="n"/>
      <c r="D253" s="11" t="n"/>
      <c r="E253" s="11" t="n"/>
      <c r="F253" s="11">
        <f>IF($D253="","",$D253-$E253)</f>
        <v/>
      </c>
      <c r="G253" s="16">
        <f>IF(OR($D253="",$D253=0),"",$E253/$D253)</f>
        <v/>
      </c>
      <c r="H253" s="13">
        <f>IF($D253="","",IF($E253&gt;$D253,"OVER","OK"))</f>
        <v/>
      </c>
      <c r="I253" s="9" t="n"/>
    </row>
    <row r="254">
      <c r="A254" s="9" t="n"/>
      <c r="B254" s="9">
        <f>IF($A254="","",IFERROR(INDEX(Grants!$B$2:$B$200,MATCH($A254,Grants!$A$2:$A$200,0)),"⚠ Grant ID not found"))</f>
        <v/>
      </c>
      <c r="C254" s="9" t="n"/>
      <c r="D254" s="11" t="n"/>
      <c r="E254" s="11" t="n"/>
      <c r="F254" s="11">
        <f>IF($D254="","",$D254-$E254)</f>
        <v/>
      </c>
      <c r="G254" s="16">
        <f>IF(OR($D254="",$D254=0),"",$E254/$D254)</f>
        <v/>
      </c>
      <c r="H254" s="13">
        <f>IF($D254="","",IF($E254&gt;$D254,"OVER","OK"))</f>
        <v/>
      </c>
      <c r="I254" s="9" t="n"/>
    </row>
    <row r="255">
      <c r="A255" s="9" t="n"/>
      <c r="B255" s="9">
        <f>IF($A255="","",IFERROR(INDEX(Grants!$B$2:$B$200,MATCH($A255,Grants!$A$2:$A$200,0)),"⚠ Grant ID not found"))</f>
        <v/>
      </c>
      <c r="C255" s="9" t="n"/>
      <c r="D255" s="11" t="n"/>
      <c r="E255" s="11" t="n"/>
      <c r="F255" s="11">
        <f>IF($D255="","",$D255-$E255)</f>
        <v/>
      </c>
      <c r="G255" s="16">
        <f>IF(OR($D255="",$D255=0),"",$E255/$D255)</f>
        <v/>
      </c>
      <c r="H255" s="13">
        <f>IF($D255="","",IF($E255&gt;$D255,"OVER","OK"))</f>
        <v/>
      </c>
      <c r="I255" s="9" t="n"/>
    </row>
    <row r="256">
      <c r="A256" s="9" t="n"/>
      <c r="B256" s="9">
        <f>IF($A256="","",IFERROR(INDEX(Grants!$B$2:$B$200,MATCH($A256,Grants!$A$2:$A$200,0)),"⚠ Grant ID not found"))</f>
        <v/>
      </c>
      <c r="C256" s="9" t="n"/>
      <c r="D256" s="11" t="n"/>
      <c r="E256" s="11" t="n"/>
      <c r="F256" s="11">
        <f>IF($D256="","",$D256-$E256)</f>
        <v/>
      </c>
      <c r="G256" s="16">
        <f>IF(OR($D256="",$D256=0),"",$E256/$D256)</f>
        <v/>
      </c>
      <c r="H256" s="13">
        <f>IF($D256="","",IF($E256&gt;$D256,"OVER","OK"))</f>
        <v/>
      </c>
      <c r="I256" s="9" t="n"/>
    </row>
    <row r="257">
      <c r="A257" s="9" t="n"/>
      <c r="B257" s="9">
        <f>IF($A257="","",IFERROR(INDEX(Grants!$B$2:$B$200,MATCH($A257,Grants!$A$2:$A$200,0)),"⚠ Grant ID not found"))</f>
        <v/>
      </c>
      <c r="C257" s="9" t="n"/>
      <c r="D257" s="11" t="n"/>
      <c r="E257" s="11" t="n"/>
      <c r="F257" s="11">
        <f>IF($D257="","",$D257-$E257)</f>
        <v/>
      </c>
      <c r="G257" s="16">
        <f>IF(OR($D257="",$D257=0),"",$E257/$D257)</f>
        <v/>
      </c>
      <c r="H257" s="13">
        <f>IF($D257="","",IF($E257&gt;$D257,"OVER","OK"))</f>
        <v/>
      </c>
      <c r="I257" s="9" t="n"/>
    </row>
    <row r="258">
      <c r="A258" s="9" t="n"/>
      <c r="B258" s="9">
        <f>IF($A258="","",IFERROR(INDEX(Grants!$B$2:$B$200,MATCH($A258,Grants!$A$2:$A$200,0)),"⚠ Grant ID not found"))</f>
        <v/>
      </c>
      <c r="C258" s="9" t="n"/>
      <c r="D258" s="11" t="n"/>
      <c r="E258" s="11" t="n"/>
      <c r="F258" s="11">
        <f>IF($D258="","",$D258-$E258)</f>
        <v/>
      </c>
      <c r="G258" s="16">
        <f>IF(OR($D258="",$D258=0),"",$E258/$D258)</f>
        <v/>
      </c>
      <c r="H258" s="13">
        <f>IF($D258="","",IF($E258&gt;$D258,"OVER","OK"))</f>
        <v/>
      </c>
      <c r="I258" s="9" t="n"/>
    </row>
    <row r="259">
      <c r="A259" s="9" t="n"/>
      <c r="B259" s="9">
        <f>IF($A259="","",IFERROR(INDEX(Grants!$B$2:$B$200,MATCH($A259,Grants!$A$2:$A$200,0)),"⚠ Grant ID not found"))</f>
        <v/>
      </c>
      <c r="C259" s="9" t="n"/>
      <c r="D259" s="11" t="n"/>
      <c r="E259" s="11" t="n"/>
      <c r="F259" s="11">
        <f>IF($D259="","",$D259-$E259)</f>
        <v/>
      </c>
      <c r="G259" s="16">
        <f>IF(OR($D259="",$D259=0),"",$E259/$D259)</f>
        <v/>
      </c>
      <c r="H259" s="13">
        <f>IF($D259="","",IF($E259&gt;$D259,"OVER","OK"))</f>
        <v/>
      </c>
      <c r="I259" s="9" t="n"/>
    </row>
    <row r="260">
      <c r="A260" s="9" t="n"/>
      <c r="B260" s="9">
        <f>IF($A260="","",IFERROR(INDEX(Grants!$B$2:$B$200,MATCH($A260,Grants!$A$2:$A$200,0)),"⚠ Grant ID not found"))</f>
        <v/>
      </c>
      <c r="C260" s="9" t="n"/>
      <c r="D260" s="11" t="n"/>
      <c r="E260" s="11" t="n"/>
      <c r="F260" s="11">
        <f>IF($D260="","",$D260-$E260)</f>
        <v/>
      </c>
      <c r="G260" s="16">
        <f>IF(OR($D260="",$D260=0),"",$E260/$D260)</f>
        <v/>
      </c>
      <c r="H260" s="13">
        <f>IF($D260="","",IF($E260&gt;$D260,"OVER","OK"))</f>
        <v/>
      </c>
      <c r="I260" s="9" t="n"/>
    </row>
    <row r="261">
      <c r="A261" s="9" t="n"/>
      <c r="B261" s="9">
        <f>IF($A261="","",IFERROR(INDEX(Grants!$B$2:$B$200,MATCH($A261,Grants!$A$2:$A$200,0)),"⚠ Grant ID not found"))</f>
        <v/>
      </c>
      <c r="C261" s="9" t="n"/>
      <c r="D261" s="11" t="n"/>
      <c r="E261" s="11" t="n"/>
      <c r="F261" s="11">
        <f>IF($D261="","",$D261-$E261)</f>
        <v/>
      </c>
      <c r="G261" s="16">
        <f>IF(OR($D261="",$D261=0),"",$E261/$D261)</f>
        <v/>
      </c>
      <c r="H261" s="13">
        <f>IF($D261="","",IF($E261&gt;$D261,"OVER","OK"))</f>
        <v/>
      </c>
      <c r="I261" s="9" t="n"/>
    </row>
    <row r="262">
      <c r="A262" s="9" t="n"/>
      <c r="B262" s="9">
        <f>IF($A262="","",IFERROR(INDEX(Grants!$B$2:$B$200,MATCH($A262,Grants!$A$2:$A$200,0)),"⚠ Grant ID not found"))</f>
        <v/>
      </c>
      <c r="C262" s="9" t="n"/>
      <c r="D262" s="11" t="n"/>
      <c r="E262" s="11" t="n"/>
      <c r="F262" s="11">
        <f>IF($D262="","",$D262-$E262)</f>
        <v/>
      </c>
      <c r="G262" s="16">
        <f>IF(OR($D262="",$D262=0),"",$E262/$D262)</f>
        <v/>
      </c>
      <c r="H262" s="13">
        <f>IF($D262="","",IF($E262&gt;$D262,"OVER","OK"))</f>
        <v/>
      </c>
      <c r="I262" s="9" t="n"/>
    </row>
    <row r="263">
      <c r="A263" s="9" t="n"/>
      <c r="B263" s="9">
        <f>IF($A263="","",IFERROR(INDEX(Grants!$B$2:$B$200,MATCH($A263,Grants!$A$2:$A$200,0)),"⚠ Grant ID not found"))</f>
        <v/>
      </c>
      <c r="C263" s="9" t="n"/>
      <c r="D263" s="11" t="n"/>
      <c r="E263" s="11" t="n"/>
      <c r="F263" s="11">
        <f>IF($D263="","",$D263-$E263)</f>
        <v/>
      </c>
      <c r="G263" s="16">
        <f>IF(OR($D263="",$D263=0),"",$E263/$D263)</f>
        <v/>
      </c>
      <c r="H263" s="13">
        <f>IF($D263="","",IF($E263&gt;$D263,"OVER","OK"))</f>
        <v/>
      </c>
      <c r="I263" s="9" t="n"/>
    </row>
    <row r="264">
      <c r="A264" s="9" t="n"/>
      <c r="B264" s="9">
        <f>IF($A264="","",IFERROR(INDEX(Grants!$B$2:$B$200,MATCH($A264,Grants!$A$2:$A$200,0)),"⚠ Grant ID not found"))</f>
        <v/>
      </c>
      <c r="C264" s="9" t="n"/>
      <c r="D264" s="11" t="n"/>
      <c r="E264" s="11" t="n"/>
      <c r="F264" s="11">
        <f>IF($D264="","",$D264-$E264)</f>
        <v/>
      </c>
      <c r="G264" s="16">
        <f>IF(OR($D264="",$D264=0),"",$E264/$D264)</f>
        <v/>
      </c>
      <c r="H264" s="13">
        <f>IF($D264="","",IF($E264&gt;$D264,"OVER","OK"))</f>
        <v/>
      </c>
      <c r="I264" s="9" t="n"/>
    </row>
    <row r="265">
      <c r="A265" s="9" t="n"/>
      <c r="B265" s="9">
        <f>IF($A265="","",IFERROR(INDEX(Grants!$B$2:$B$200,MATCH($A265,Grants!$A$2:$A$200,0)),"⚠ Grant ID not found"))</f>
        <v/>
      </c>
      <c r="C265" s="9" t="n"/>
      <c r="D265" s="11" t="n"/>
      <c r="E265" s="11" t="n"/>
      <c r="F265" s="11">
        <f>IF($D265="","",$D265-$E265)</f>
        <v/>
      </c>
      <c r="G265" s="16">
        <f>IF(OR($D265="",$D265=0),"",$E265/$D265)</f>
        <v/>
      </c>
      <c r="H265" s="13">
        <f>IF($D265="","",IF($E265&gt;$D265,"OVER","OK"))</f>
        <v/>
      </c>
      <c r="I265" s="9" t="n"/>
    </row>
    <row r="266">
      <c r="A266" s="9" t="n"/>
      <c r="B266" s="9">
        <f>IF($A266="","",IFERROR(INDEX(Grants!$B$2:$B$200,MATCH($A266,Grants!$A$2:$A$200,0)),"⚠ Grant ID not found"))</f>
        <v/>
      </c>
      <c r="C266" s="9" t="n"/>
      <c r="D266" s="11" t="n"/>
      <c r="E266" s="11" t="n"/>
      <c r="F266" s="11">
        <f>IF($D266="","",$D266-$E266)</f>
        <v/>
      </c>
      <c r="G266" s="16">
        <f>IF(OR($D266="",$D266=0),"",$E266/$D266)</f>
        <v/>
      </c>
      <c r="H266" s="13">
        <f>IF($D266="","",IF($E266&gt;$D266,"OVER","OK"))</f>
        <v/>
      </c>
      <c r="I266" s="9" t="n"/>
    </row>
    <row r="267">
      <c r="A267" s="9" t="n"/>
      <c r="B267" s="9">
        <f>IF($A267="","",IFERROR(INDEX(Grants!$B$2:$B$200,MATCH($A267,Grants!$A$2:$A$200,0)),"⚠ Grant ID not found"))</f>
        <v/>
      </c>
      <c r="C267" s="9" t="n"/>
      <c r="D267" s="11" t="n"/>
      <c r="E267" s="11" t="n"/>
      <c r="F267" s="11">
        <f>IF($D267="","",$D267-$E267)</f>
        <v/>
      </c>
      <c r="G267" s="16">
        <f>IF(OR($D267="",$D267=0),"",$E267/$D267)</f>
        <v/>
      </c>
      <c r="H267" s="13">
        <f>IF($D267="","",IF($E267&gt;$D267,"OVER","OK"))</f>
        <v/>
      </c>
      <c r="I267" s="9" t="n"/>
    </row>
    <row r="268">
      <c r="A268" s="9" t="n"/>
      <c r="B268" s="9">
        <f>IF($A268="","",IFERROR(INDEX(Grants!$B$2:$B$200,MATCH($A268,Grants!$A$2:$A$200,0)),"⚠ Grant ID not found"))</f>
        <v/>
      </c>
      <c r="C268" s="9" t="n"/>
      <c r="D268" s="11" t="n"/>
      <c r="E268" s="11" t="n"/>
      <c r="F268" s="11">
        <f>IF($D268="","",$D268-$E268)</f>
        <v/>
      </c>
      <c r="G268" s="16">
        <f>IF(OR($D268="",$D268=0),"",$E268/$D268)</f>
        <v/>
      </c>
      <c r="H268" s="13">
        <f>IF($D268="","",IF($E268&gt;$D268,"OVER","OK"))</f>
        <v/>
      </c>
      <c r="I268" s="9" t="n"/>
    </row>
    <row r="269">
      <c r="A269" s="9" t="n"/>
      <c r="B269" s="9">
        <f>IF($A269="","",IFERROR(INDEX(Grants!$B$2:$B$200,MATCH($A269,Grants!$A$2:$A$200,0)),"⚠ Grant ID not found"))</f>
        <v/>
      </c>
      <c r="C269" s="9" t="n"/>
      <c r="D269" s="11" t="n"/>
      <c r="E269" s="11" t="n"/>
      <c r="F269" s="11">
        <f>IF($D269="","",$D269-$E269)</f>
        <v/>
      </c>
      <c r="G269" s="16">
        <f>IF(OR($D269="",$D269=0),"",$E269/$D269)</f>
        <v/>
      </c>
      <c r="H269" s="13">
        <f>IF($D269="","",IF($E269&gt;$D269,"OVER","OK"))</f>
        <v/>
      </c>
      <c r="I269" s="9" t="n"/>
    </row>
    <row r="270">
      <c r="A270" s="9" t="n"/>
      <c r="B270" s="9">
        <f>IF($A270="","",IFERROR(INDEX(Grants!$B$2:$B$200,MATCH($A270,Grants!$A$2:$A$200,0)),"⚠ Grant ID not found"))</f>
        <v/>
      </c>
      <c r="C270" s="9" t="n"/>
      <c r="D270" s="11" t="n"/>
      <c r="E270" s="11" t="n"/>
      <c r="F270" s="11">
        <f>IF($D270="","",$D270-$E270)</f>
        <v/>
      </c>
      <c r="G270" s="16">
        <f>IF(OR($D270="",$D270=0),"",$E270/$D270)</f>
        <v/>
      </c>
      <c r="H270" s="13">
        <f>IF($D270="","",IF($E270&gt;$D270,"OVER","OK"))</f>
        <v/>
      </c>
      <c r="I270" s="9" t="n"/>
    </row>
    <row r="271">
      <c r="A271" s="9" t="n"/>
      <c r="B271" s="9">
        <f>IF($A271="","",IFERROR(INDEX(Grants!$B$2:$B$200,MATCH($A271,Grants!$A$2:$A$200,0)),"⚠ Grant ID not found"))</f>
        <v/>
      </c>
      <c r="C271" s="9" t="n"/>
      <c r="D271" s="11" t="n"/>
      <c r="E271" s="11" t="n"/>
      <c r="F271" s="11">
        <f>IF($D271="","",$D271-$E271)</f>
        <v/>
      </c>
      <c r="G271" s="16">
        <f>IF(OR($D271="",$D271=0),"",$E271/$D271)</f>
        <v/>
      </c>
      <c r="H271" s="13">
        <f>IF($D271="","",IF($E271&gt;$D271,"OVER","OK"))</f>
        <v/>
      </c>
      <c r="I271" s="9" t="n"/>
    </row>
    <row r="272">
      <c r="A272" s="9" t="n"/>
      <c r="B272" s="9">
        <f>IF($A272="","",IFERROR(INDEX(Grants!$B$2:$B$200,MATCH($A272,Grants!$A$2:$A$200,0)),"⚠ Grant ID not found"))</f>
        <v/>
      </c>
      <c r="C272" s="9" t="n"/>
      <c r="D272" s="11" t="n"/>
      <c r="E272" s="11" t="n"/>
      <c r="F272" s="11">
        <f>IF($D272="","",$D272-$E272)</f>
        <v/>
      </c>
      <c r="G272" s="16">
        <f>IF(OR($D272="",$D272=0),"",$E272/$D272)</f>
        <v/>
      </c>
      <c r="H272" s="13">
        <f>IF($D272="","",IF($E272&gt;$D272,"OVER","OK"))</f>
        <v/>
      </c>
      <c r="I272" s="9" t="n"/>
    </row>
    <row r="273">
      <c r="A273" s="9" t="n"/>
      <c r="B273" s="9">
        <f>IF($A273="","",IFERROR(INDEX(Grants!$B$2:$B$200,MATCH($A273,Grants!$A$2:$A$200,0)),"⚠ Grant ID not found"))</f>
        <v/>
      </c>
      <c r="C273" s="9" t="n"/>
      <c r="D273" s="11" t="n"/>
      <c r="E273" s="11" t="n"/>
      <c r="F273" s="11">
        <f>IF($D273="","",$D273-$E273)</f>
        <v/>
      </c>
      <c r="G273" s="16">
        <f>IF(OR($D273="",$D273=0),"",$E273/$D273)</f>
        <v/>
      </c>
      <c r="H273" s="13">
        <f>IF($D273="","",IF($E273&gt;$D273,"OVER","OK"))</f>
        <v/>
      </c>
      <c r="I273" s="9" t="n"/>
    </row>
    <row r="274">
      <c r="A274" s="9" t="n"/>
      <c r="B274" s="9">
        <f>IF($A274="","",IFERROR(INDEX(Grants!$B$2:$B$200,MATCH($A274,Grants!$A$2:$A$200,0)),"⚠ Grant ID not found"))</f>
        <v/>
      </c>
      <c r="C274" s="9" t="n"/>
      <c r="D274" s="11" t="n"/>
      <c r="E274" s="11" t="n"/>
      <c r="F274" s="11">
        <f>IF($D274="","",$D274-$E274)</f>
        <v/>
      </c>
      <c r="G274" s="16">
        <f>IF(OR($D274="",$D274=0),"",$E274/$D274)</f>
        <v/>
      </c>
      <c r="H274" s="13">
        <f>IF($D274="","",IF($E274&gt;$D274,"OVER","OK"))</f>
        <v/>
      </c>
      <c r="I274" s="9" t="n"/>
    </row>
    <row r="275">
      <c r="A275" s="9" t="n"/>
      <c r="B275" s="9">
        <f>IF($A275="","",IFERROR(INDEX(Grants!$B$2:$B$200,MATCH($A275,Grants!$A$2:$A$200,0)),"⚠ Grant ID not found"))</f>
        <v/>
      </c>
      <c r="C275" s="9" t="n"/>
      <c r="D275" s="11" t="n"/>
      <c r="E275" s="11" t="n"/>
      <c r="F275" s="11">
        <f>IF($D275="","",$D275-$E275)</f>
        <v/>
      </c>
      <c r="G275" s="16">
        <f>IF(OR($D275="",$D275=0),"",$E275/$D275)</f>
        <v/>
      </c>
      <c r="H275" s="13">
        <f>IF($D275="","",IF($E275&gt;$D275,"OVER","OK"))</f>
        <v/>
      </c>
      <c r="I275" s="9" t="n"/>
    </row>
    <row r="276">
      <c r="A276" s="9" t="n"/>
      <c r="B276" s="9">
        <f>IF($A276="","",IFERROR(INDEX(Grants!$B$2:$B$200,MATCH($A276,Grants!$A$2:$A$200,0)),"⚠ Grant ID not found"))</f>
        <v/>
      </c>
      <c r="C276" s="9" t="n"/>
      <c r="D276" s="11" t="n"/>
      <c r="E276" s="11" t="n"/>
      <c r="F276" s="11">
        <f>IF($D276="","",$D276-$E276)</f>
        <v/>
      </c>
      <c r="G276" s="16">
        <f>IF(OR($D276="",$D276=0),"",$E276/$D276)</f>
        <v/>
      </c>
      <c r="H276" s="13">
        <f>IF($D276="","",IF($E276&gt;$D276,"OVER","OK"))</f>
        <v/>
      </c>
      <c r="I276" s="9" t="n"/>
    </row>
    <row r="277">
      <c r="A277" s="9" t="n"/>
      <c r="B277" s="9">
        <f>IF($A277="","",IFERROR(INDEX(Grants!$B$2:$B$200,MATCH($A277,Grants!$A$2:$A$200,0)),"⚠ Grant ID not found"))</f>
        <v/>
      </c>
      <c r="C277" s="9" t="n"/>
      <c r="D277" s="11" t="n"/>
      <c r="E277" s="11" t="n"/>
      <c r="F277" s="11">
        <f>IF($D277="","",$D277-$E277)</f>
        <v/>
      </c>
      <c r="G277" s="16">
        <f>IF(OR($D277="",$D277=0),"",$E277/$D277)</f>
        <v/>
      </c>
      <c r="H277" s="13">
        <f>IF($D277="","",IF($E277&gt;$D277,"OVER","OK"))</f>
        <v/>
      </c>
      <c r="I277" s="9" t="n"/>
    </row>
    <row r="278">
      <c r="A278" s="9" t="n"/>
      <c r="B278" s="9">
        <f>IF($A278="","",IFERROR(INDEX(Grants!$B$2:$B$200,MATCH($A278,Grants!$A$2:$A$200,0)),"⚠ Grant ID not found"))</f>
        <v/>
      </c>
      <c r="C278" s="9" t="n"/>
      <c r="D278" s="11" t="n"/>
      <c r="E278" s="11" t="n"/>
      <c r="F278" s="11">
        <f>IF($D278="","",$D278-$E278)</f>
        <v/>
      </c>
      <c r="G278" s="16">
        <f>IF(OR($D278="",$D278=0),"",$E278/$D278)</f>
        <v/>
      </c>
      <c r="H278" s="13">
        <f>IF($D278="","",IF($E278&gt;$D278,"OVER","OK"))</f>
        <v/>
      </c>
      <c r="I278" s="9" t="n"/>
    </row>
    <row r="279">
      <c r="A279" s="9" t="n"/>
      <c r="B279" s="9">
        <f>IF($A279="","",IFERROR(INDEX(Grants!$B$2:$B$200,MATCH($A279,Grants!$A$2:$A$200,0)),"⚠ Grant ID not found"))</f>
        <v/>
      </c>
      <c r="C279" s="9" t="n"/>
      <c r="D279" s="11" t="n"/>
      <c r="E279" s="11" t="n"/>
      <c r="F279" s="11">
        <f>IF($D279="","",$D279-$E279)</f>
        <v/>
      </c>
      <c r="G279" s="16">
        <f>IF(OR($D279="",$D279=0),"",$E279/$D279)</f>
        <v/>
      </c>
      <c r="H279" s="13">
        <f>IF($D279="","",IF($E279&gt;$D279,"OVER","OK"))</f>
        <v/>
      </c>
      <c r="I279" s="9" t="n"/>
    </row>
    <row r="280">
      <c r="A280" s="9" t="n"/>
      <c r="B280" s="9">
        <f>IF($A280="","",IFERROR(INDEX(Grants!$B$2:$B$200,MATCH($A280,Grants!$A$2:$A$200,0)),"⚠ Grant ID not found"))</f>
        <v/>
      </c>
      <c r="C280" s="9" t="n"/>
      <c r="D280" s="11" t="n"/>
      <c r="E280" s="11" t="n"/>
      <c r="F280" s="11">
        <f>IF($D280="","",$D280-$E280)</f>
        <v/>
      </c>
      <c r="G280" s="16">
        <f>IF(OR($D280="",$D280=0),"",$E280/$D280)</f>
        <v/>
      </c>
      <c r="H280" s="13">
        <f>IF($D280="","",IF($E280&gt;$D280,"OVER","OK"))</f>
        <v/>
      </c>
      <c r="I280" s="9" t="n"/>
    </row>
    <row r="281">
      <c r="A281" s="9" t="n"/>
      <c r="B281" s="9">
        <f>IF($A281="","",IFERROR(INDEX(Grants!$B$2:$B$200,MATCH($A281,Grants!$A$2:$A$200,0)),"⚠ Grant ID not found"))</f>
        <v/>
      </c>
      <c r="C281" s="9" t="n"/>
      <c r="D281" s="11" t="n"/>
      <c r="E281" s="11" t="n"/>
      <c r="F281" s="11">
        <f>IF($D281="","",$D281-$E281)</f>
        <v/>
      </c>
      <c r="G281" s="16">
        <f>IF(OR($D281="",$D281=0),"",$E281/$D281)</f>
        <v/>
      </c>
      <c r="H281" s="13">
        <f>IF($D281="","",IF($E281&gt;$D281,"OVER","OK"))</f>
        <v/>
      </c>
      <c r="I281" s="9" t="n"/>
    </row>
    <row r="282">
      <c r="A282" s="9" t="n"/>
      <c r="B282" s="9">
        <f>IF($A282="","",IFERROR(INDEX(Grants!$B$2:$B$200,MATCH($A282,Grants!$A$2:$A$200,0)),"⚠ Grant ID not found"))</f>
        <v/>
      </c>
      <c r="C282" s="9" t="n"/>
      <c r="D282" s="11" t="n"/>
      <c r="E282" s="11" t="n"/>
      <c r="F282" s="11">
        <f>IF($D282="","",$D282-$E282)</f>
        <v/>
      </c>
      <c r="G282" s="16">
        <f>IF(OR($D282="",$D282=0),"",$E282/$D282)</f>
        <v/>
      </c>
      <c r="H282" s="13">
        <f>IF($D282="","",IF($E282&gt;$D282,"OVER","OK"))</f>
        <v/>
      </c>
      <c r="I282" s="9" t="n"/>
    </row>
    <row r="283">
      <c r="A283" s="9" t="n"/>
      <c r="B283" s="9">
        <f>IF($A283="","",IFERROR(INDEX(Grants!$B$2:$B$200,MATCH($A283,Grants!$A$2:$A$200,0)),"⚠ Grant ID not found"))</f>
        <v/>
      </c>
      <c r="C283" s="9" t="n"/>
      <c r="D283" s="11" t="n"/>
      <c r="E283" s="11" t="n"/>
      <c r="F283" s="11">
        <f>IF($D283="","",$D283-$E283)</f>
        <v/>
      </c>
      <c r="G283" s="16">
        <f>IF(OR($D283="",$D283=0),"",$E283/$D283)</f>
        <v/>
      </c>
      <c r="H283" s="13">
        <f>IF($D283="","",IF($E283&gt;$D283,"OVER","OK"))</f>
        <v/>
      </c>
      <c r="I283" s="9" t="n"/>
    </row>
    <row r="284">
      <c r="A284" s="9" t="n"/>
      <c r="B284" s="9">
        <f>IF($A284="","",IFERROR(INDEX(Grants!$B$2:$B$200,MATCH($A284,Grants!$A$2:$A$200,0)),"⚠ Grant ID not found"))</f>
        <v/>
      </c>
      <c r="C284" s="9" t="n"/>
      <c r="D284" s="11" t="n"/>
      <c r="E284" s="11" t="n"/>
      <c r="F284" s="11">
        <f>IF($D284="","",$D284-$E284)</f>
        <v/>
      </c>
      <c r="G284" s="16">
        <f>IF(OR($D284="",$D284=0),"",$E284/$D284)</f>
        <v/>
      </c>
      <c r="H284" s="13">
        <f>IF($D284="","",IF($E284&gt;$D284,"OVER","OK"))</f>
        <v/>
      </c>
      <c r="I284" s="9" t="n"/>
    </row>
    <row r="285">
      <c r="A285" s="9" t="n"/>
      <c r="B285" s="9">
        <f>IF($A285="","",IFERROR(INDEX(Grants!$B$2:$B$200,MATCH($A285,Grants!$A$2:$A$200,0)),"⚠ Grant ID not found"))</f>
        <v/>
      </c>
      <c r="C285" s="9" t="n"/>
      <c r="D285" s="11" t="n"/>
      <c r="E285" s="11" t="n"/>
      <c r="F285" s="11">
        <f>IF($D285="","",$D285-$E285)</f>
        <v/>
      </c>
      <c r="G285" s="16">
        <f>IF(OR($D285="",$D285=0),"",$E285/$D285)</f>
        <v/>
      </c>
      <c r="H285" s="13">
        <f>IF($D285="","",IF($E285&gt;$D285,"OVER","OK"))</f>
        <v/>
      </c>
      <c r="I285" s="9" t="n"/>
    </row>
    <row r="286">
      <c r="A286" s="9" t="n"/>
      <c r="B286" s="9">
        <f>IF($A286="","",IFERROR(INDEX(Grants!$B$2:$B$200,MATCH($A286,Grants!$A$2:$A$200,0)),"⚠ Grant ID not found"))</f>
        <v/>
      </c>
      <c r="C286" s="9" t="n"/>
      <c r="D286" s="11" t="n"/>
      <c r="E286" s="11" t="n"/>
      <c r="F286" s="11">
        <f>IF($D286="","",$D286-$E286)</f>
        <v/>
      </c>
      <c r="G286" s="16">
        <f>IF(OR($D286="",$D286=0),"",$E286/$D286)</f>
        <v/>
      </c>
      <c r="H286" s="13">
        <f>IF($D286="","",IF($E286&gt;$D286,"OVER","OK"))</f>
        <v/>
      </c>
      <c r="I286" s="9" t="n"/>
    </row>
    <row r="287">
      <c r="A287" s="9" t="n"/>
      <c r="B287" s="9">
        <f>IF($A287="","",IFERROR(INDEX(Grants!$B$2:$B$200,MATCH($A287,Grants!$A$2:$A$200,0)),"⚠ Grant ID not found"))</f>
        <v/>
      </c>
      <c r="C287" s="9" t="n"/>
      <c r="D287" s="11" t="n"/>
      <c r="E287" s="11" t="n"/>
      <c r="F287" s="11">
        <f>IF($D287="","",$D287-$E287)</f>
        <v/>
      </c>
      <c r="G287" s="16">
        <f>IF(OR($D287="",$D287=0),"",$E287/$D287)</f>
        <v/>
      </c>
      <c r="H287" s="13">
        <f>IF($D287="","",IF($E287&gt;$D287,"OVER","OK"))</f>
        <v/>
      </c>
      <c r="I287" s="9" t="n"/>
    </row>
    <row r="288">
      <c r="A288" s="9" t="n"/>
      <c r="B288" s="9">
        <f>IF($A288="","",IFERROR(INDEX(Grants!$B$2:$B$200,MATCH($A288,Grants!$A$2:$A$200,0)),"⚠ Grant ID not found"))</f>
        <v/>
      </c>
      <c r="C288" s="9" t="n"/>
      <c r="D288" s="11" t="n"/>
      <c r="E288" s="11" t="n"/>
      <c r="F288" s="11">
        <f>IF($D288="","",$D288-$E288)</f>
        <v/>
      </c>
      <c r="G288" s="16">
        <f>IF(OR($D288="",$D288=0),"",$E288/$D288)</f>
        <v/>
      </c>
      <c r="H288" s="13">
        <f>IF($D288="","",IF($E288&gt;$D288,"OVER","OK"))</f>
        <v/>
      </c>
      <c r="I288" s="9" t="n"/>
    </row>
    <row r="289">
      <c r="A289" s="9" t="n"/>
      <c r="B289" s="9">
        <f>IF($A289="","",IFERROR(INDEX(Grants!$B$2:$B$200,MATCH($A289,Grants!$A$2:$A$200,0)),"⚠ Grant ID not found"))</f>
        <v/>
      </c>
      <c r="C289" s="9" t="n"/>
      <c r="D289" s="11" t="n"/>
      <c r="E289" s="11" t="n"/>
      <c r="F289" s="11">
        <f>IF($D289="","",$D289-$E289)</f>
        <v/>
      </c>
      <c r="G289" s="16">
        <f>IF(OR($D289="",$D289=0),"",$E289/$D289)</f>
        <v/>
      </c>
      <c r="H289" s="13">
        <f>IF($D289="","",IF($E289&gt;$D289,"OVER","OK"))</f>
        <v/>
      </c>
      <c r="I289" s="9" t="n"/>
    </row>
    <row r="290">
      <c r="A290" s="9" t="n"/>
      <c r="B290" s="9">
        <f>IF($A290="","",IFERROR(INDEX(Grants!$B$2:$B$200,MATCH($A290,Grants!$A$2:$A$200,0)),"⚠ Grant ID not found"))</f>
        <v/>
      </c>
      <c r="C290" s="9" t="n"/>
      <c r="D290" s="11" t="n"/>
      <c r="E290" s="11" t="n"/>
      <c r="F290" s="11">
        <f>IF($D290="","",$D290-$E290)</f>
        <v/>
      </c>
      <c r="G290" s="16">
        <f>IF(OR($D290="",$D290=0),"",$E290/$D290)</f>
        <v/>
      </c>
      <c r="H290" s="13">
        <f>IF($D290="","",IF($E290&gt;$D290,"OVER","OK"))</f>
        <v/>
      </c>
      <c r="I290" s="9" t="n"/>
    </row>
    <row r="291">
      <c r="A291" s="9" t="n"/>
      <c r="B291" s="9">
        <f>IF($A291="","",IFERROR(INDEX(Grants!$B$2:$B$200,MATCH($A291,Grants!$A$2:$A$200,0)),"⚠ Grant ID not found"))</f>
        <v/>
      </c>
      <c r="C291" s="9" t="n"/>
      <c r="D291" s="11" t="n"/>
      <c r="E291" s="11" t="n"/>
      <c r="F291" s="11">
        <f>IF($D291="","",$D291-$E291)</f>
        <v/>
      </c>
      <c r="G291" s="16">
        <f>IF(OR($D291="",$D291=0),"",$E291/$D291)</f>
        <v/>
      </c>
      <c r="H291" s="13">
        <f>IF($D291="","",IF($E291&gt;$D291,"OVER","OK"))</f>
        <v/>
      </c>
      <c r="I291" s="9" t="n"/>
    </row>
    <row r="292">
      <c r="A292" s="9" t="n"/>
      <c r="B292" s="9">
        <f>IF($A292="","",IFERROR(INDEX(Grants!$B$2:$B$200,MATCH($A292,Grants!$A$2:$A$200,0)),"⚠ Grant ID not found"))</f>
        <v/>
      </c>
      <c r="C292" s="9" t="n"/>
      <c r="D292" s="11" t="n"/>
      <c r="E292" s="11" t="n"/>
      <c r="F292" s="11">
        <f>IF($D292="","",$D292-$E292)</f>
        <v/>
      </c>
      <c r="G292" s="16">
        <f>IF(OR($D292="",$D292=0),"",$E292/$D292)</f>
        <v/>
      </c>
      <c r="H292" s="13">
        <f>IF($D292="","",IF($E292&gt;$D292,"OVER","OK"))</f>
        <v/>
      </c>
      <c r="I292" s="9" t="n"/>
    </row>
    <row r="293">
      <c r="A293" s="9" t="n"/>
      <c r="B293" s="9">
        <f>IF($A293="","",IFERROR(INDEX(Grants!$B$2:$B$200,MATCH($A293,Grants!$A$2:$A$200,0)),"⚠ Grant ID not found"))</f>
        <v/>
      </c>
      <c r="C293" s="9" t="n"/>
      <c r="D293" s="11" t="n"/>
      <c r="E293" s="11" t="n"/>
      <c r="F293" s="11">
        <f>IF($D293="","",$D293-$E293)</f>
        <v/>
      </c>
      <c r="G293" s="16">
        <f>IF(OR($D293="",$D293=0),"",$E293/$D293)</f>
        <v/>
      </c>
      <c r="H293" s="13">
        <f>IF($D293="","",IF($E293&gt;$D293,"OVER","OK"))</f>
        <v/>
      </c>
      <c r="I293" s="9" t="n"/>
    </row>
    <row r="294">
      <c r="A294" s="9" t="n"/>
      <c r="B294" s="9">
        <f>IF($A294="","",IFERROR(INDEX(Grants!$B$2:$B$200,MATCH($A294,Grants!$A$2:$A$200,0)),"⚠ Grant ID not found"))</f>
        <v/>
      </c>
      <c r="C294" s="9" t="n"/>
      <c r="D294" s="11" t="n"/>
      <c r="E294" s="11" t="n"/>
      <c r="F294" s="11">
        <f>IF($D294="","",$D294-$E294)</f>
        <v/>
      </c>
      <c r="G294" s="16">
        <f>IF(OR($D294="",$D294=0),"",$E294/$D294)</f>
        <v/>
      </c>
      <c r="H294" s="13">
        <f>IF($D294="","",IF($E294&gt;$D294,"OVER","OK"))</f>
        <v/>
      </c>
      <c r="I294" s="9" t="n"/>
    </row>
    <row r="295">
      <c r="A295" s="9" t="n"/>
      <c r="B295" s="9">
        <f>IF($A295="","",IFERROR(INDEX(Grants!$B$2:$B$200,MATCH($A295,Grants!$A$2:$A$200,0)),"⚠ Grant ID not found"))</f>
        <v/>
      </c>
      <c r="C295" s="9" t="n"/>
      <c r="D295" s="11" t="n"/>
      <c r="E295" s="11" t="n"/>
      <c r="F295" s="11">
        <f>IF($D295="","",$D295-$E295)</f>
        <v/>
      </c>
      <c r="G295" s="16">
        <f>IF(OR($D295="",$D295=0),"",$E295/$D295)</f>
        <v/>
      </c>
      <c r="H295" s="13">
        <f>IF($D295="","",IF($E295&gt;$D295,"OVER","OK"))</f>
        <v/>
      </c>
      <c r="I295" s="9" t="n"/>
    </row>
    <row r="296">
      <c r="A296" s="9" t="n"/>
      <c r="B296" s="9">
        <f>IF($A296="","",IFERROR(INDEX(Grants!$B$2:$B$200,MATCH($A296,Grants!$A$2:$A$200,0)),"⚠ Grant ID not found"))</f>
        <v/>
      </c>
      <c r="C296" s="9" t="n"/>
      <c r="D296" s="11" t="n"/>
      <c r="E296" s="11" t="n"/>
      <c r="F296" s="11">
        <f>IF($D296="","",$D296-$E296)</f>
        <v/>
      </c>
      <c r="G296" s="16">
        <f>IF(OR($D296="",$D296=0),"",$E296/$D296)</f>
        <v/>
      </c>
      <c r="H296" s="13">
        <f>IF($D296="","",IF($E296&gt;$D296,"OVER","OK"))</f>
        <v/>
      </c>
      <c r="I296" s="9" t="n"/>
    </row>
    <row r="297">
      <c r="A297" s="9" t="n"/>
      <c r="B297" s="9">
        <f>IF($A297="","",IFERROR(INDEX(Grants!$B$2:$B$200,MATCH($A297,Grants!$A$2:$A$200,0)),"⚠ Grant ID not found"))</f>
        <v/>
      </c>
      <c r="C297" s="9" t="n"/>
      <c r="D297" s="11" t="n"/>
      <c r="E297" s="11" t="n"/>
      <c r="F297" s="11">
        <f>IF($D297="","",$D297-$E297)</f>
        <v/>
      </c>
      <c r="G297" s="16">
        <f>IF(OR($D297="",$D297=0),"",$E297/$D297)</f>
        <v/>
      </c>
      <c r="H297" s="13">
        <f>IF($D297="","",IF($E297&gt;$D297,"OVER","OK"))</f>
        <v/>
      </c>
      <c r="I297" s="9" t="n"/>
    </row>
    <row r="298">
      <c r="A298" s="9" t="n"/>
      <c r="B298" s="9">
        <f>IF($A298="","",IFERROR(INDEX(Grants!$B$2:$B$200,MATCH($A298,Grants!$A$2:$A$200,0)),"⚠ Grant ID not found"))</f>
        <v/>
      </c>
      <c r="C298" s="9" t="n"/>
      <c r="D298" s="11" t="n"/>
      <c r="E298" s="11" t="n"/>
      <c r="F298" s="11">
        <f>IF($D298="","",$D298-$E298)</f>
        <v/>
      </c>
      <c r="G298" s="16">
        <f>IF(OR($D298="",$D298=0),"",$E298/$D298)</f>
        <v/>
      </c>
      <c r="H298" s="13">
        <f>IF($D298="","",IF($E298&gt;$D298,"OVER","OK"))</f>
        <v/>
      </c>
      <c r="I298" s="9" t="n"/>
    </row>
    <row r="299">
      <c r="A299" s="9" t="n"/>
      <c r="B299" s="9">
        <f>IF($A299="","",IFERROR(INDEX(Grants!$B$2:$B$200,MATCH($A299,Grants!$A$2:$A$200,0)),"⚠ Grant ID not found"))</f>
        <v/>
      </c>
      <c r="C299" s="9" t="n"/>
      <c r="D299" s="11" t="n"/>
      <c r="E299" s="11" t="n"/>
      <c r="F299" s="11">
        <f>IF($D299="","",$D299-$E299)</f>
        <v/>
      </c>
      <c r="G299" s="16">
        <f>IF(OR($D299="",$D299=0),"",$E299/$D299)</f>
        <v/>
      </c>
      <c r="H299" s="13">
        <f>IF($D299="","",IF($E299&gt;$D299,"OVER","OK"))</f>
        <v/>
      </c>
      <c r="I299" s="9" t="n"/>
    </row>
    <row r="300">
      <c r="A300" s="9" t="n"/>
      <c r="B300" s="9">
        <f>IF($A300="","",IFERROR(INDEX(Grants!$B$2:$B$200,MATCH($A300,Grants!$A$2:$A$200,0)),"⚠ Grant ID not found"))</f>
        <v/>
      </c>
      <c r="C300" s="9" t="n"/>
      <c r="D300" s="11" t="n"/>
      <c r="E300" s="11" t="n"/>
      <c r="F300" s="11">
        <f>IF($D300="","",$D300-$E300)</f>
        <v/>
      </c>
      <c r="G300" s="16">
        <f>IF(OR($D300="",$D300=0),"",$E300/$D300)</f>
        <v/>
      </c>
      <c r="H300" s="13">
        <f>IF($D300="","",IF($E300&gt;$D300,"OVER","OK"))</f>
        <v/>
      </c>
      <c r="I300" s="9" t="n"/>
    </row>
    <row r="301">
      <c r="A301" s="9" t="n"/>
      <c r="B301" s="9">
        <f>IF($A301="","",IFERROR(INDEX(Grants!$B$2:$B$200,MATCH($A301,Grants!$A$2:$A$200,0)),"⚠ Grant ID not found"))</f>
        <v/>
      </c>
      <c r="C301" s="9" t="n"/>
      <c r="D301" s="11" t="n"/>
      <c r="E301" s="11" t="n"/>
      <c r="F301" s="11">
        <f>IF($D301="","",$D301-$E301)</f>
        <v/>
      </c>
      <c r="G301" s="16">
        <f>IF(OR($D301="",$D301=0),"",$E301/$D301)</f>
        <v/>
      </c>
      <c r="H301" s="13">
        <f>IF($D301="","",IF($E301&gt;$D301,"OVER","OK"))</f>
        <v/>
      </c>
      <c r="I301" s="9" t="n"/>
    </row>
    <row r="302">
      <c r="A302" s="9" t="n"/>
      <c r="B302" s="9">
        <f>IF($A302="","",IFERROR(INDEX(Grants!$B$2:$B$200,MATCH($A302,Grants!$A$2:$A$200,0)),"⚠ Grant ID not found"))</f>
        <v/>
      </c>
      <c r="C302" s="9" t="n"/>
      <c r="D302" s="11" t="n"/>
      <c r="E302" s="11" t="n"/>
      <c r="F302" s="11">
        <f>IF($D302="","",$D302-$E302)</f>
        <v/>
      </c>
      <c r="G302" s="16">
        <f>IF(OR($D302="",$D302=0),"",$E302/$D302)</f>
        <v/>
      </c>
      <c r="H302" s="13">
        <f>IF($D302="","",IF($E302&gt;$D302,"OVER","OK"))</f>
        <v/>
      </c>
      <c r="I302" s="9" t="n"/>
    </row>
    <row r="303">
      <c r="A303" s="9" t="n"/>
      <c r="B303" s="9">
        <f>IF($A303="","",IFERROR(INDEX(Grants!$B$2:$B$200,MATCH($A303,Grants!$A$2:$A$200,0)),"⚠ Grant ID not found"))</f>
        <v/>
      </c>
      <c r="C303" s="9" t="n"/>
      <c r="D303" s="11" t="n"/>
      <c r="E303" s="11" t="n"/>
      <c r="F303" s="11">
        <f>IF($D303="","",$D303-$E303)</f>
        <v/>
      </c>
      <c r="G303" s="16">
        <f>IF(OR($D303="",$D303=0),"",$E303/$D303)</f>
        <v/>
      </c>
      <c r="H303" s="13">
        <f>IF($D303="","",IF($E303&gt;$D303,"OVER","OK"))</f>
        <v/>
      </c>
      <c r="I303" s="9" t="n"/>
    </row>
    <row r="304">
      <c r="A304" s="9" t="n"/>
      <c r="B304" s="9">
        <f>IF($A304="","",IFERROR(INDEX(Grants!$B$2:$B$200,MATCH($A304,Grants!$A$2:$A$200,0)),"⚠ Grant ID not found"))</f>
        <v/>
      </c>
      <c r="C304" s="9" t="n"/>
      <c r="D304" s="11" t="n"/>
      <c r="E304" s="11" t="n"/>
      <c r="F304" s="11">
        <f>IF($D304="","",$D304-$E304)</f>
        <v/>
      </c>
      <c r="G304" s="16">
        <f>IF(OR($D304="",$D304=0),"",$E304/$D304)</f>
        <v/>
      </c>
      <c r="H304" s="13">
        <f>IF($D304="","",IF($E304&gt;$D304,"OVER","OK"))</f>
        <v/>
      </c>
      <c r="I304" s="9" t="n"/>
    </row>
    <row r="305">
      <c r="A305" s="9" t="n"/>
      <c r="B305" s="9">
        <f>IF($A305="","",IFERROR(INDEX(Grants!$B$2:$B$200,MATCH($A305,Grants!$A$2:$A$200,0)),"⚠ Grant ID not found"))</f>
        <v/>
      </c>
      <c r="C305" s="9" t="n"/>
      <c r="D305" s="11" t="n"/>
      <c r="E305" s="11" t="n"/>
      <c r="F305" s="11">
        <f>IF($D305="","",$D305-$E305)</f>
        <v/>
      </c>
      <c r="G305" s="16">
        <f>IF(OR($D305="",$D305=0),"",$E305/$D305)</f>
        <v/>
      </c>
      <c r="H305" s="13">
        <f>IF($D305="","",IF($E305&gt;$D305,"OVER","OK"))</f>
        <v/>
      </c>
      <c r="I305" s="9" t="n"/>
    </row>
    <row r="306">
      <c r="A306" s="9" t="n"/>
      <c r="B306" s="9">
        <f>IF($A306="","",IFERROR(INDEX(Grants!$B$2:$B$200,MATCH($A306,Grants!$A$2:$A$200,0)),"⚠ Grant ID not found"))</f>
        <v/>
      </c>
      <c r="C306" s="9" t="n"/>
      <c r="D306" s="11" t="n"/>
      <c r="E306" s="11" t="n"/>
      <c r="F306" s="11">
        <f>IF($D306="","",$D306-$E306)</f>
        <v/>
      </c>
      <c r="G306" s="16">
        <f>IF(OR($D306="",$D306=0),"",$E306/$D306)</f>
        <v/>
      </c>
      <c r="H306" s="13">
        <f>IF($D306="","",IF($E306&gt;$D306,"OVER","OK"))</f>
        <v/>
      </c>
      <c r="I306" s="9" t="n"/>
    </row>
    <row r="307">
      <c r="A307" s="9" t="n"/>
      <c r="B307" s="9">
        <f>IF($A307="","",IFERROR(INDEX(Grants!$B$2:$B$200,MATCH($A307,Grants!$A$2:$A$200,0)),"⚠ Grant ID not found"))</f>
        <v/>
      </c>
      <c r="C307" s="9" t="n"/>
      <c r="D307" s="11" t="n"/>
      <c r="E307" s="11" t="n"/>
      <c r="F307" s="11">
        <f>IF($D307="","",$D307-$E307)</f>
        <v/>
      </c>
      <c r="G307" s="16">
        <f>IF(OR($D307="",$D307=0),"",$E307/$D307)</f>
        <v/>
      </c>
      <c r="H307" s="13">
        <f>IF($D307="","",IF($E307&gt;$D307,"OVER","OK"))</f>
        <v/>
      </c>
      <c r="I307" s="9" t="n"/>
    </row>
    <row r="308">
      <c r="A308" s="9" t="n"/>
      <c r="B308" s="9">
        <f>IF($A308="","",IFERROR(INDEX(Grants!$B$2:$B$200,MATCH($A308,Grants!$A$2:$A$200,0)),"⚠ Grant ID not found"))</f>
        <v/>
      </c>
      <c r="C308" s="9" t="n"/>
      <c r="D308" s="11" t="n"/>
      <c r="E308" s="11" t="n"/>
      <c r="F308" s="11">
        <f>IF($D308="","",$D308-$E308)</f>
        <v/>
      </c>
      <c r="G308" s="16">
        <f>IF(OR($D308="",$D308=0),"",$E308/$D308)</f>
        <v/>
      </c>
      <c r="H308" s="13">
        <f>IF($D308="","",IF($E308&gt;$D308,"OVER","OK"))</f>
        <v/>
      </c>
      <c r="I308" s="9" t="n"/>
    </row>
    <row r="309">
      <c r="A309" s="9" t="n"/>
      <c r="B309" s="9">
        <f>IF($A309="","",IFERROR(INDEX(Grants!$B$2:$B$200,MATCH($A309,Grants!$A$2:$A$200,0)),"⚠ Grant ID not found"))</f>
        <v/>
      </c>
      <c r="C309" s="9" t="n"/>
      <c r="D309" s="11" t="n"/>
      <c r="E309" s="11" t="n"/>
      <c r="F309" s="11">
        <f>IF($D309="","",$D309-$E309)</f>
        <v/>
      </c>
      <c r="G309" s="16">
        <f>IF(OR($D309="",$D309=0),"",$E309/$D309)</f>
        <v/>
      </c>
      <c r="H309" s="13">
        <f>IF($D309="","",IF($E309&gt;$D309,"OVER","OK"))</f>
        <v/>
      </c>
      <c r="I309" s="9" t="n"/>
    </row>
    <row r="310">
      <c r="A310" s="9" t="n"/>
      <c r="B310" s="9">
        <f>IF($A310="","",IFERROR(INDEX(Grants!$B$2:$B$200,MATCH($A310,Grants!$A$2:$A$200,0)),"⚠ Grant ID not found"))</f>
        <v/>
      </c>
      <c r="C310" s="9" t="n"/>
      <c r="D310" s="11" t="n"/>
      <c r="E310" s="11" t="n"/>
      <c r="F310" s="11">
        <f>IF($D310="","",$D310-$E310)</f>
        <v/>
      </c>
      <c r="G310" s="16">
        <f>IF(OR($D310="",$D310=0),"",$E310/$D310)</f>
        <v/>
      </c>
      <c r="H310" s="13">
        <f>IF($D310="","",IF($E310&gt;$D310,"OVER","OK"))</f>
        <v/>
      </c>
      <c r="I310" s="9" t="n"/>
    </row>
    <row r="311">
      <c r="A311" s="9" t="n"/>
      <c r="B311" s="9">
        <f>IF($A311="","",IFERROR(INDEX(Grants!$B$2:$B$200,MATCH($A311,Grants!$A$2:$A$200,0)),"⚠ Grant ID not found"))</f>
        <v/>
      </c>
      <c r="C311" s="9" t="n"/>
      <c r="D311" s="11" t="n"/>
      <c r="E311" s="11" t="n"/>
      <c r="F311" s="11">
        <f>IF($D311="","",$D311-$E311)</f>
        <v/>
      </c>
      <c r="G311" s="16">
        <f>IF(OR($D311="",$D311=0),"",$E311/$D311)</f>
        <v/>
      </c>
      <c r="H311" s="13">
        <f>IF($D311="","",IF($E311&gt;$D311,"OVER","OK"))</f>
        <v/>
      </c>
      <c r="I311" s="9" t="n"/>
    </row>
    <row r="312">
      <c r="A312" s="9" t="n"/>
      <c r="B312" s="9">
        <f>IF($A312="","",IFERROR(INDEX(Grants!$B$2:$B$200,MATCH($A312,Grants!$A$2:$A$200,0)),"⚠ Grant ID not found"))</f>
        <v/>
      </c>
      <c r="C312" s="9" t="n"/>
      <c r="D312" s="11" t="n"/>
      <c r="E312" s="11" t="n"/>
      <c r="F312" s="11">
        <f>IF($D312="","",$D312-$E312)</f>
        <v/>
      </c>
      <c r="G312" s="16">
        <f>IF(OR($D312="",$D312=0),"",$E312/$D312)</f>
        <v/>
      </c>
      <c r="H312" s="13">
        <f>IF($D312="","",IF($E312&gt;$D312,"OVER","OK"))</f>
        <v/>
      </c>
      <c r="I312" s="9" t="n"/>
    </row>
    <row r="313">
      <c r="A313" s="9" t="n"/>
      <c r="B313" s="9">
        <f>IF($A313="","",IFERROR(INDEX(Grants!$B$2:$B$200,MATCH($A313,Grants!$A$2:$A$200,0)),"⚠ Grant ID not found"))</f>
        <v/>
      </c>
      <c r="C313" s="9" t="n"/>
      <c r="D313" s="11" t="n"/>
      <c r="E313" s="11" t="n"/>
      <c r="F313" s="11">
        <f>IF($D313="","",$D313-$E313)</f>
        <v/>
      </c>
      <c r="G313" s="16">
        <f>IF(OR($D313="",$D313=0),"",$E313/$D313)</f>
        <v/>
      </c>
      <c r="H313" s="13">
        <f>IF($D313="","",IF($E313&gt;$D313,"OVER","OK"))</f>
        <v/>
      </c>
      <c r="I313" s="9" t="n"/>
    </row>
    <row r="314">
      <c r="A314" s="9" t="n"/>
      <c r="B314" s="9">
        <f>IF($A314="","",IFERROR(INDEX(Grants!$B$2:$B$200,MATCH($A314,Grants!$A$2:$A$200,0)),"⚠ Grant ID not found"))</f>
        <v/>
      </c>
      <c r="C314" s="9" t="n"/>
      <c r="D314" s="11" t="n"/>
      <c r="E314" s="11" t="n"/>
      <c r="F314" s="11">
        <f>IF($D314="","",$D314-$E314)</f>
        <v/>
      </c>
      <c r="G314" s="16">
        <f>IF(OR($D314="",$D314=0),"",$E314/$D314)</f>
        <v/>
      </c>
      <c r="H314" s="13">
        <f>IF($D314="","",IF($E314&gt;$D314,"OVER","OK"))</f>
        <v/>
      </c>
      <c r="I314" s="9" t="n"/>
    </row>
    <row r="315">
      <c r="A315" s="9" t="n"/>
      <c r="B315" s="9">
        <f>IF($A315="","",IFERROR(INDEX(Grants!$B$2:$B$200,MATCH($A315,Grants!$A$2:$A$200,0)),"⚠ Grant ID not found"))</f>
        <v/>
      </c>
      <c r="C315" s="9" t="n"/>
      <c r="D315" s="11" t="n"/>
      <c r="E315" s="11" t="n"/>
      <c r="F315" s="11">
        <f>IF($D315="","",$D315-$E315)</f>
        <v/>
      </c>
      <c r="G315" s="16">
        <f>IF(OR($D315="",$D315=0),"",$E315/$D315)</f>
        <v/>
      </c>
      <c r="H315" s="13">
        <f>IF($D315="","",IF($E315&gt;$D315,"OVER","OK"))</f>
        <v/>
      </c>
      <c r="I315" s="9" t="n"/>
    </row>
    <row r="316">
      <c r="A316" s="9" t="n"/>
      <c r="B316" s="9">
        <f>IF($A316="","",IFERROR(INDEX(Grants!$B$2:$B$200,MATCH($A316,Grants!$A$2:$A$200,0)),"⚠ Grant ID not found"))</f>
        <v/>
      </c>
      <c r="C316" s="9" t="n"/>
      <c r="D316" s="11" t="n"/>
      <c r="E316" s="11" t="n"/>
      <c r="F316" s="11">
        <f>IF($D316="","",$D316-$E316)</f>
        <v/>
      </c>
      <c r="G316" s="16">
        <f>IF(OR($D316="",$D316=0),"",$E316/$D316)</f>
        <v/>
      </c>
      <c r="H316" s="13">
        <f>IF($D316="","",IF($E316&gt;$D316,"OVER","OK"))</f>
        <v/>
      </c>
      <c r="I316" s="9" t="n"/>
    </row>
    <row r="317">
      <c r="A317" s="9" t="n"/>
      <c r="B317" s="9">
        <f>IF($A317="","",IFERROR(INDEX(Grants!$B$2:$B$200,MATCH($A317,Grants!$A$2:$A$200,0)),"⚠ Grant ID not found"))</f>
        <v/>
      </c>
      <c r="C317" s="9" t="n"/>
      <c r="D317" s="11" t="n"/>
      <c r="E317" s="11" t="n"/>
      <c r="F317" s="11">
        <f>IF($D317="","",$D317-$E317)</f>
        <v/>
      </c>
      <c r="G317" s="16">
        <f>IF(OR($D317="",$D317=0),"",$E317/$D317)</f>
        <v/>
      </c>
      <c r="H317" s="13">
        <f>IF($D317="","",IF($E317&gt;$D317,"OVER","OK"))</f>
        <v/>
      </c>
      <c r="I317" s="9" t="n"/>
    </row>
    <row r="318">
      <c r="A318" s="9" t="n"/>
      <c r="B318" s="9">
        <f>IF($A318="","",IFERROR(INDEX(Grants!$B$2:$B$200,MATCH($A318,Grants!$A$2:$A$200,0)),"⚠ Grant ID not found"))</f>
        <v/>
      </c>
      <c r="C318" s="9" t="n"/>
      <c r="D318" s="11" t="n"/>
      <c r="E318" s="11" t="n"/>
      <c r="F318" s="11">
        <f>IF($D318="","",$D318-$E318)</f>
        <v/>
      </c>
      <c r="G318" s="16">
        <f>IF(OR($D318="",$D318=0),"",$E318/$D318)</f>
        <v/>
      </c>
      <c r="H318" s="13">
        <f>IF($D318="","",IF($E318&gt;$D318,"OVER","OK"))</f>
        <v/>
      </c>
      <c r="I318" s="9" t="n"/>
    </row>
    <row r="319">
      <c r="A319" s="9" t="n"/>
      <c r="B319" s="9">
        <f>IF($A319="","",IFERROR(INDEX(Grants!$B$2:$B$200,MATCH($A319,Grants!$A$2:$A$200,0)),"⚠ Grant ID not found"))</f>
        <v/>
      </c>
      <c r="C319" s="9" t="n"/>
      <c r="D319" s="11" t="n"/>
      <c r="E319" s="11" t="n"/>
      <c r="F319" s="11">
        <f>IF($D319="","",$D319-$E319)</f>
        <v/>
      </c>
      <c r="G319" s="16">
        <f>IF(OR($D319="",$D319=0),"",$E319/$D319)</f>
        <v/>
      </c>
      <c r="H319" s="13">
        <f>IF($D319="","",IF($E319&gt;$D319,"OVER","OK"))</f>
        <v/>
      </c>
      <c r="I319" s="9" t="n"/>
    </row>
    <row r="320">
      <c r="A320" s="9" t="n"/>
      <c r="B320" s="9">
        <f>IF($A320="","",IFERROR(INDEX(Grants!$B$2:$B$200,MATCH($A320,Grants!$A$2:$A$200,0)),"⚠ Grant ID not found"))</f>
        <v/>
      </c>
      <c r="C320" s="9" t="n"/>
      <c r="D320" s="11" t="n"/>
      <c r="E320" s="11" t="n"/>
      <c r="F320" s="11">
        <f>IF($D320="","",$D320-$E320)</f>
        <v/>
      </c>
      <c r="G320" s="16">
        <f>IF(OR($D320="",$D320=0),"",$E320/$D320)</f>
        <v/>
      </c>
      <c r="H320" s="13">
        <f>IF($D320="","",IF($E320&gt;$D320,"OVER","OK"))</f>
        <v/>
      </c>
      <c r="I320" s="9" t="n"/>
    </row>
    <row r="321">
      <c r="A321" s="9" t="n"/>
      <c r="B321" s="9">
        <f>IF($A321="","",IFERROR(INDEX(Grants!$B$2:$B$200,MATCH($A321,Grants!$A$2:$A$200,0)),"⚠ Grant ID not found"))</f>
        <v/>
      </c>
      <c r="C321" s="9" t="n"/>
      <c r="D321" s="11" t="n"/>
      <c r="E321" s="11" t="n"/>
      <c r="F321" s="11">
        <f>IF($D321="","",$D321-$E321)</f>
        <v/>
      </c>
      <c r="G321" s="16">
        <f>IF(OR($D321="",$D321=0),"",$E321/$D321)</f>
        <v/>
      </c>
      <c r="H321" s="13">
        <f>IF($D321="","",IF($E321&gt;$D321,"OVER","OK"))</f>
        <v/>
      </c>
      <c r="I321" s="9" t="n"/>
    </row>
    <row r="322">
      <c r="A322" s="9" t="n"/>
      <c r="B322" s="9">
        <f>IF($A322="","",IFERROR(INDEX(Grants!$B$2:$B$200,MATCH($A322,Grants!$A$2:$A$200,0)),"⚠ Grant ID not found"))</f>
        <v/>
      </c>
      <c r="C322" s="9" t="n"/>
      <c r="D322" s="11" t="n"/>
      <c r="E322" s="11" t="n"/>
      <c r="F322" s="11">
        <f>IF($D322="","",$D322-$E322)</f>
        <v/>
      </c>
      <c r="G322" s="16">
        <f>IF(OR($D322="",$D322=0),"",$E322/$D322)</f>
        <v/>
      </c>
      <c r="H322" s="13">
        <f>IF($D322="","",IF($E322&gt;$D322,"OVER","OK"))</f>
        <v/>
      </c>
      <c r="I322" s="9" t="n"/>
    </row>
    <row r="323">
      <c r="A323" s="9" t="n"/>
      <c r="B323" s="9">
        <f>IF($A323="","",IFERROR(INDEX(Grants!$B$2:$B$200,MATCH($A323,Grants!$A$2:$A$200,0)),"⚠ Grant ID not found"))</f>
        <v/>
      </c>
      <c r="C323" s="9" t="n"/>
      <c r="D323" s="11" t="n"/>
      <c r="E323" s="11" t="n"/>
      <c r="F323" s="11">
        <f>IF($D323="","",$D323-$E323)</f>
        <v/>
      </c>
      <c r="G323" s="16">
        <f>IF(OR($D323="",$D323=0),"",$E323/$D323)</f>
        <v/>
      </c>
      <c r="H323" s="13">
        <f>IF($D323="","",IF($E323&gt;$D323,"OVER","OK"))</f>
        <v/>
      </c>
      <c r="I323" s="9" t="n"/>
    </row>
    <row r="324">
      <c r="A324" s="9" t="n"/>
      <c r="B324" s="9">
        <f>IF($A324="","",IFERROR(INDEX(Grants!$B$2:$B$200,MATCH($A324,Grants!$A$2:$A$200,0)),"⚠ Grant ID not found"))</f>
        <v/>
      </c>
      <c r="C324" s="9" t="n"/>
      <c r="D324" s="11" t="n"/>
      <c r="E324" s="11" t="n"/>
      <c r="F324" s="11">
        <f>IF($D324="","",$D324-$E324)</f>
        <v/>
      </c>
      <c r="G324" s="16">
        <f>IF(OR($D324="",$D324=0),"",$E324/$D324)</f>
        <v/>
      </c>
      <c r="H324" s="13">
        <f>IF($D324="","",IF($E324&gt;$D324,"OVER","OK"))</f>
        <v/>
      </c>
      <c r="I324" s="9" t="n"/>
    </row>
    <row r="325">
      <c r="A325" s="9" t="n"/>
      <c r="B325" s="9">
        <f>IF($A325="","",IFERROR(INDEX(Grants!$B$2:$B$200,MATCH($A325,Grants!$A$2:$A$200,0)),"⚠ Grant ID not found"))</f>
        <v/>
      </c>
      <c r="C325" s="9" t="n"/>
      <c r="D325" s="11" t="n"/>
      <c r="E325" s="11" t="n"/>
      <c r="F325" s="11">
        <f>IF($D325="","",$D325-$E325)</f>
        <v/>
      </c>
      <c r="G325" s="16">
        <f>IF(OR($D325="",$D325=0),"",$E325/$D325)</f>
        <v/>
      </c>
      <c r="H325" s="13">
        <f>IF($D325="","",IF($E325&gt;$D325,"OVER","OK"))</f>
        <v/>
      </c>
      <c r="I325" s="9" t="n"/>
    </row>
    <row r="326">
      <c r="A326" s="9" t="n"/>
      <c r="B326" s="9">
        <f>IF($A326="","",IFERROR(INDEX(Grants!$B$2:$B$200,MATCH($A326,Grants!$A$2:$A$200,0)),"⚠ Grant ID not found"))</f>
        <v/>
      </c>
      <c r="C326" s="9" t="n"/>
      <c r="D326" s="11" t="n"/>
      <c r="E326" s="11" t="n"/>
      <c r="F326" s="11">
        <f>IF($D326="","",$D326-$E326)</f>
        <v/>
      </c>
      <c r="G326" s="16">
        <f>IF(OR($D326="",$D326=0),"",$E326/$D326)</f>
        <v/>
      </c>
      <c r="H326" s="13">
        <f>IF($D326="","",IF($E326&gt;$D326,"OVER","OK"))</f>
        <v/>
      </c>
      <c r="I326" s="9" t="n"/>
    </row>
    <row r="327">
      <c r="A327" s="9" t="n"/>
      <c r="B327" s="9">
        <f>IF($A327="","",IFERROR(INDEX(Grants!$B$2:$B$200,MATCH($A327,Grants!$A$2:$A$200,0)),"⚠ Grant ID not found"))</f>
        <v/>
      </c>
      <c r="C327" s="9" t="n"/>
      <c r="D327" s="11" t="n"/>
      <c r="E327" s="11" t="n"/>
      <c r="F327" s="11">
        <f>IF($D327="","",$D327-$E327)</f>
        <v/>
      </c>
      <c r="G327" s="16">
        <f>IF(OR($D327="",$D327=0),"",$E327/$D327)</f>
        <v/>
      </c>
      <c r="H327" s="13">
        <f>IF($D327="","",IF($E327&gt;$D327,"OVER","OK"))</f>
        <v/>
      </c>
      <c r="I327" s="9" t="n"/>
    </row>
    <row r="328">
      <c r="A328" s="9" t="n"/>
      <c r="B328" s="9">
        <f>IF($A328="","",IFERROR(INDEX(Grants!$B$2:$B$200,MATCH($A328,Grants!$A$2:$A$200,0)),"⚠ Grant ID not found"))</f>
        <v/>
      </c>
      <c r="C328" s="9" t="n"/>
      <c r="D328" s="11" t="n"/>
      <c r="E328" s="11" t="n"/>
      <c r="F328" s="11">
        <f>IF($D328="","",$D328-$E328)</f>
        <v/>
      </c>
      <c r="G328" s="16">
        <f>IF(OR($D328="",$D328=0),"",$E328/$D328)</f>
        <v/>
      </c>
      <c r="H328" s="13">
        <f>IF($D328="","",IF($E328&gt;$D328,"OVER","OK"))</f>
        <v/>
      </c>
      <c r="I328" s="9" t="n"/>
    </row>
    <row r="329">
      <c r="A329" s="9" t="n"/>
      <c r="B329" s="9">
        <f>IF($A329="","",IFERROR(INDEX(Grants!$B$2:$B$200,MATCH($A329,Grants!$A$2:$A$200,0)),"⚠ Grant ID not found"))</f>
        <v/>
      </c>
      <c r="C329" s="9" t="n"/>
      <c r="D329" s="11" t="n"/>
      <c r="E329" s="11" t="n"/>
      <c r="F329" s="11">
        <f>IF($D329="","",$D329-$E329)</f>
        <v/>
      </c>
      <c r="G329" s="16">
        <f>IF(OR($D329="",$D329=0),"",$E329/$D329)</f>
        <v/>
      </c>
      <c r="H329" s="13">
        <f>IF($D329="","",IF($E329&gt;$D329,"OVER","OK"))</f>
        <v/>
      </c>
      <c r="I329" s="9" t="n"/>
    </row>
    <row r="330">
      <c r="A330" s="9" t="n"/>
      <c r="B330" s="9">
        <f>IF($A330="","",IFERROR(INDEX(Grants!$B$2:$B$200,MATCH($A330,Grants!$A$2:$A$200,0)),"⚠ Grant ID not found"))</f>
        <v/>
      </c>
      <c r="C330" s="9" t="n"/>
      <c r="D330" s="11" t="n"/>
      <c r="E330" s="11" t="n"/>
      <c r="F330" s="11">
        <f>IF($D330="","",$D330-$E330)</f>
        <v/>
      </c>
      <c r="G330" s="16">
        <f>IF(OR($D330="",$D330=0),"",$E330/$D330)</f>
        <v/>
      </c>
      <c r="H330" s="13">
        <f>IF($D330="","",IF($E330&gt;$D330,"OVER","OK"))</f>
        <v/>
      </c>
      <c r="I330" s="9" t="n"/>
    </row>
    <row r="331">
      <c r="A331" s="9" t="n"/>
      <c r="B331" s="9">
        <f>IF($A331="","",IFERROR(INDEX(Grants!$B$2:$B$200,MATCH($A331,Grants!$A$2:$A$200,0)),"⚠ Grant ID not found"))</f>
        <v/>
      </c>
      <c r="C331" s="9" t="n"/>
      <c r="D331" s="11" t="n"/>
      <c r="E331" s="11" t="n"/>
      <c r="F331" s="11">
        <f>IF($D331="","",$D331-$E331)</f>
        <v/>
      </c>
      <c r="G331" s="16">
        <f>IF(OR($D331="",$D331=0),"",$E331/$D331)</f>
        <v/>
      </c>
      <c r="H331" s="13">
        <f>IF($D331="","",IF($E331&gt;$D331,"OVER","OK"))</f>
        <v/>
      </c>
      <c r="I331" s="9" t="n"/>
    </row>
    <row r="332">
      <c r="A332" s="9" t="n"/>
      <c r="B332" s="9">
        <f>IF($A332="","",IFERROR(INDEX(Grants!$B$2:$B$200,MATCH($A332,Grants!$A$2:$A$200,0)),"⚠ Grant ID not found"))</f>
        <v/>
      </c>
      <c r="C332" s="9" t="n"/>
      <c r="D332" s="11" t="n"/>
      <c r="E332" s="11" t="n"/>
      <c r="F332" s="11">
        <f>IF($D332="","",$D332-$E332)</f>
        <v/>
      </c>
      <c r="G332" s="16">
        <f>IF(OR($D332="",$D332=0),"",$E332/$D332)</f>
        <v/>
      </c>
      <c r="H332" s="13">
        <f>IF($D332="","",IF($E332&gt;$D332,"OVER","OK"))</f>
        <v/>
      </c>
      <c r="I332" s="9" t="n"/>
    </row>
    <row r="333">
      <c r="A333" s="9" t="n"/>
      <c r="B333" s="9">
        <f>IF($A333="","",IFERROR(INDEX(Grants!$B$2:$B$200,MATCH($A333,Grants!$A$2:$A$200,0)),"⚠ Grant ID not found"))</f>
        <v/>
      </c>
      <c r="C333" s="9" t="n"/>
      <c r="D333" s="11" t="n"/>
      <c r="E333" s="11" t="n"/>
      <c r="F333" s="11">
        <f>IF($D333="","",$D333-$E333)</f>
        <v/>
      </c>
      <c r="G333" s="16">
        <f>IF(OR($D333="",$D333=0),"",$E333/$D333)</f>
        <v/>
      </c>
      <c r="H333" s="13">
        <f>IF($D333="","",IF($E333&gt;$D333,"OVER","OK"))</f>
        <v/>
      </c>
      <c r="I333" s="9" t="n"/>
    </row>
    <row r="334">
      <c r="A334" s="9" t="n"/>
      <c r="B334" s="9">
        <f>IF($A334="","",IFERROR(INDEX(Grants!$B$2:$B$200,MATCH($A334,Grants!$A$2:$A$200,0)),"⚠ Grant ID not found"))</f>
        <v/>
      </c>
      <c r="C334" s="9" t="n"/>
      <c r="D334" s="11" t="n"/>
      <c r="E334" s="11" t="n"/>
      <c r="F334" s="11">
        <f>IF($D334="","",$D334-$E334)</f>
        <v/>
      </c>
      <c r="G334" s="16">
        <f>IF(OR($D334="",$D334=0),"",$E334/$D334)</f>
        <v/>
      </c>
      <c r="H334" s="13">
        <f>IF($D334="","",IF($E334&gt;$D334,"OVER","OK"))</f>
        <v/>
      </c>
      <c r="I334" s="9" t="n"/>
    </row>
    <row r="335">
      <c r="A335" s="9" t="n"/>
      <c r="B335" s="9">
        <f>IF($A335="","",IFERROR(INDEX(Grants!$B$2:$B$200,MATCH($A335,Grants!$A$2:$A$200,0)),"⚠ Grant ID not found"))</f>
        <v/>
      </c>
      <c r="C335" s="9" t="n"/>
      <c r="D335" s="11" t="n"/>
      <c r="E335" s="11" t="n"/>
      <c r="F335" s="11">
        <f>IF($D335="","",$D335-$E335)</f>
        <v/>
      </c>
      <c r="G335" s="16">
        <f>IF(OR($D335="",$D335=0),"",$E335/$D335)</f>
        <v/>
      </c>
      <c r="H335" s="13">
        <f>IF($D335="","",IF($E335&gt;$D335,"OVER","OK"))</f>
        <v/>
      </c>
      <c r="I335" s="9" t="n"/>
    </row>
    <row r="336">
      <c r="A336" s="9" t="n"/>
      <c r="B336" s="9">
        <f>IF($A336="","",IFERROR(INDEX(Grants!$B$2:$B$200,MATCH($A336,Grants!$A$2:$A$200,0)),"⚠ Grant ID not found"))</f>
        <v/>
      </c>
      <c r="C336" s="9" t="n"/>
      <c r="D336" s="11" t="n"/>
      <c r="E336" s="11" t="n"/>
      <c r="F336" s="11">
        <f>IF($D336="","",$D336-$E336)</f>
        <v/>
      </c>
      <c r="G336" s="16">
        <f>IF(OR($D336="",$D336=0),"",$E336/$D336)</f>
        <v/>
      </c>
      <c r="H336" s="13">
        <f>IF($D336="","",IF($E336&gt;$D336,"OVER","OK"))</f>
        <v/>
      </c>
      <c r="I336" s="9" t="n"/>
    </row>
    <row r="337">
      <c r="A337" s="9" t="n"/>
      <c r="B337" s="9">
        <f>IF($A337="","",IFERROR(INDEX(Grants!$B$2:$B$200,MATCH($A337,Grants!$A$2:$A$200,0)),"⚠ Grant ID not found"))</f>
        <v/>
      </c>
      <c r="C337" s="9" t="n"/>
      <c r="D337" s="11" t="n"/>
      <c r="E337" s="11" t="n"/>
      <c r="F337" s="11">
        <f>IF($D337="","",$D337-$E337)</f>
        <v/>
      </c>
      <c r="G337" s="16">
        <f>IF(OR($D337="",$D337=0),"",$E337/$D337)</f>
        <v/>
      </c>
      <c r="H337" s="13">
        <f>IF($D337="","",IF($E337&gt;$D337,"OVER","OK"))</f>
        <v/>
      </c>
      <c r="I337" s="9" t="n"/>
    </row>
    <row r="338">
      <c r="A338" s="9" t="n"/>
      <c r="B338" s="9">
        <f>IF($A338="","",IFERROR(INDEX(Grants!$B$2:$B$200,MATCH($A338,Grants!$A$2:$A$200,0)),"⚠ Grant ID not found"))</f>
        <v/>
      </c>
      <c r="C338" s="9" t="n"/>
      <c r="D338" s="11" t="n"/>
      <c r="E338" s="11" t="n"/>
      <c r="F338" s="11">
        <f>IF($D338="","",$D338-$E338)</f>
        <v/>
      </c>
      <c r="G338" s="16">
        <f>IF(OR($D338="",$D338=0),"",$E338/$D338)</f>
        <v/>
      </c>
      <c r="H338" s="13">
        <f>IF($D338="","",IF($E338&gt;$D338,"OVER","OK"))</f>
        <v/>
      </c>
      <c r="I338" s="9" t="n"/>
    </row>
    <row r="339">
      <c r="A339" s="9" t="n"/>
      <c r="B339" s="9">
        <f>IF($A339="","",IFERROR(INDEX(Grants!$B$2:$B$200,MATCH($A339,Grants!$A$2:$A$200,0)),"⚠ Grant ID not found"))</f>
        <v/>
      </c>
      <c r="C339" s="9" t="n"/>
      <c r="D339" s="11" t="n"/>
      <c r="E339" s="11" t="n"/>
      <c r="F339" s="11">
        <f>IF($D339="","",$D339-$E339)</f>
        <v/>
      </c>
      <c r="G339" s="16">
        <f>IF(OR($D339="",$D339=0),"",$E339/$D339)</f>
        <v/>
      </c>
      <c r="H339" s="13">
        <f>IF($D339="","",IF($E339&gt;$D339,"OVER","OK"))</f>
        <v/>
      </c>
      <c r="I339" s="9" t="n"/>
    </row>
    <row r="340">
      <c r="A340" s="9" t="n"/>
      <c r="B340" s="9">
        <f>IF($A340="","",IFERROR(INDEX(Grants!$B$2:$B$200,MATCH($A340,Grants!$A$2:$A$200,0)),"⚠ Grant ID not found"))</f>
        <v/>
      </c>
      <c r="C340" s="9" t="n"/>
      <c r="D340" s="11" t="n"/>
      <c r="E340" s="11" t="n"/>
      <c r="F340" s="11">
        <f>IF($D340="","",$D340-$E340)</f>
        <v/>
      </c>
      <c r="G340" s="16">
        <f>IF(OR($D340="",$D340=0),"",$E340/$D340)</f>
        <v/>
      </c>
      <c r="H340" s="13">
        <f>IF($D340="","",IF($E340&gt;$D340,"OVER","OK"))</f>
        <v/>
      </c>
      <c r="I340" s="9" t="n"/>
    </row>
    <row r="341">
      <c r="A341" s="9" t="n"/>
      <c r="B341" s="9">
        <f>IF($A341="","",IFERROR(INDEX(Grants!$B$2:$B$200,MATCH($A341,Grants!$A$2:$A$200,0)),"⚠ Grant ID not found"))</f>
        <v/>
      </c>
      <c r="C341" s="9" t="n"/>
      <c r="D341" s="11" t="n"/>
      <c r="E341" s="11" t="n"/>
      <c r="F341" s="11">
        <f>IF($D341="","",$D341-$E341)</f>
        <v/>
      </c>
      <c r="G341" s="16">
        <f>IF(OR($D341="",$D341=0),"",$E341/$D341)</f>
        <v/>
      </c>
      <c r="H341" s="13">
        <f>IF($D341="","",IF($E341&gt;$D341,"OVER","OK"))</f>
        <v/>
      </c>
      <c r="I341" s="9" t="n"/>
    </row>
    <row r="342">
      <c r="A342" s="9" t="n"/>
      <c r="B342" s="9">
        <f>IF($A342="","",IFERROR(INDEX(Grants!$B$2:$B$200,MATCH($A342,Grants!$A$2:$A$200,0)),"⚠ Grant ID not found"))</f>
        <v/>
      </c>
      <c r="C342" s="9" t="n"/>
      <c r="D342" s="11" t="n"/>
      <c r="E342" s="11" t="n"/>
      <c r="F342" s="11">
        <f>IF($D342="","",$D342-$E342)</f>
        <v/>
      </c>
      <c r="G342" s="16">
        <f>IF(OR($D342="",$D342=0),"",$E342/$D342)</f>
        <v/>
      </c>
      <c r="H342" s="13">
        <f>IF($D342="","",IF($E342&gt;$D342,"OVER","OK"))</f>
        <v/>
      </c>
      <c r="I342" s="9" t="n"/>
    </row>
    <row r="343">
      <c r="A343" s="9" t="n"/>
      <c r="B343" s="9">
        <f>IF($A343="","",IFERROR(INDEX(Grants!$B$2:$B$200,MATCH($A343,Grants!$A$2:$A$200,0)),"⚠ Grant ID not found"))</f>
        <v/>
      </c>
      <c r="C343" s="9" t="n"/>
      <c r="D343" s="11" t="n"/>
      <c r="E343" s="11" t="n"/>
      <c r="F343" s="11">
        <f>IF($D343="","",$D343-$E343)</f>
        <v/>
      </c>
      <c r="G343" s="16">
        <f>IF(OR($D343="",$D343=0),"",$E343/$D343)</f>
        <v/>
      </c>
      <c r="H343" s="13">
        <f>IF($D343="","",IF($E343&gt;$D343,"OVER","OK"))</f>
        <v/>
      </c>
      <c r="I343" s="9" t="n"/>
    </row>
    <row r="344">
      <c r="A344" s="9" t="n"/>
      <c r="B344" s="9">
        <f>IF($A344="","",IFERROR(INDEX(Grants!$B$2:$B$200,MATCH($A344,Grants!$A$2:$A$200,0)),"⚠ Grant ID not found"))</f>
        <v/>
      </c>
      <c r="C344" s="9" t="n"/>
      <c r="D344" s="11" t="n"/>
      <c r="E344" s="11" t="n"/>
      <c r="F344" s="11">
        <f>IF($D344="","",$D344-$E344)</f>
        <v/>
      </c>
      <c r="G344" s="16">
        <f>IF(OR($D344="",$D344=0),"",$E344/$D344)</f>
        <v/>
      </c>
      <c r="H344" s="13">
        <f>IF($D344="","",IF($E344&gt;$D344,"OVER","OK"))</f>
        <v/>
      </c>
      <c r="I344" s="9" t="n"/>
    </row>
    <row r="345">
      <c r="A345" s="9" t="n"/>
      <c r="B345" s="9">
        <f>IF($A345="","",IFERROR(INDEX(Grants!$B$2:$B$200,MATCH($A345,Grants!$A$2:$A$200,0)),"⚠ Grant ID not found"))</f>
        <v/>
      </c>
      <c r="C345" s="9" t="n"/>
      <c r="D345" s="11" t="n"/>
      <c r="E345" s="11" t="n"/>
      <c r="F345" s="11">
        <f>IF($D345="","",$D345-$E345)</f>
        <v/>
      </c>
      <c r="G345" s="16">
        <f>IF(OR($D345="",$D345=0),"",$E345/$D345)</f>
        <v/>
      </c>
      <c r="H345" s="13">
        <f>IF($D345="","",IF($E345&gt;$D345,"OVER","OK"))</f>
        <v/>
      </c>
      <c r="I345" s="9" t="n"/>
    </row>
    <row r="346">
      <c r="A346" s="9" t="n"/>
      <c r="B346" s="9">
        <f>IF($A346="","",IFERROR(INDEX(Grants!$B$2:$B$200,MATCH($A346,Grants!$A$2:$A$200,0)),"⚠ Grant ID not found"))</f>
        <v/>
      </c>
      <c r="C346" s="9" t="n"/>
      <c r="D346" s="11" t="n"/>
      <c r="E346" s="11" t="n"/>
      <c r="F346" s="11">
        <f>IF($D346="","",$D346-$E346)</f>
        <v/>
      </c>
      <c r="G346" s="16">
        <f>IF(OR($D346="",$D346=0),"",$E346/$D346)</f>
        <v/>
      </c>
      <c r="H346" s="13">
        <f>IF($D346="","",IF($E346&gt;$D346,"OVER","OK"))</f>
        <v/>
      </c>
      <c r="I346" s="9" t="n"/>
    </row>
    <row r="347">
      <c r="A347" s="9" t="n"/>
      <c r="B347" s="9">
        <f>IF($A347="","",IFERROR(INDEX(Grants!$B$2:$B$200,MATCH($A347,Grants!$A$2:$A$200,0)),"⚠ Grant ID not found"))</f>
        <v/>
      </c>
      <c r="C347" s="9" t="n"/>
      <c r="D347" s="11" t="n"/>
      <c r="E347" s="11" t="n"/>
      <c r="F347" s="11">
        <f>IF($D347="","",$D347-$E347)</f>
        <v/>
      </c>
      <c r="G347" s="16">
        <f>IF(OR($D347="",$D347=0),"",$E347/$D347)</f>
        <v/>
      </c>
      <c r="H347" s="13">
        <f>IF($D347="","",IF($E347&gt;$D347,"OVER","OK"))</f>
        <v/>
      </c>
      <c r="I347" s="9" t="n"/>
    </row>
    <row r="348">
      <c r="A348" s="9" t="n"/>
      <c r="B348" s="9">
        <f>IF($A348="","",IFERROR(INDEX(Grants!$B$2:$B$200,MATCH($A348,Grants!$A$2:$A$200,0)),"⚠ Grant ID not found"))</f>
        <v/>
      </c>
      <c r="C348" s="9" t="n"/>
      <c r="D348" s="11" t="n"/>
      <c r="E348" s="11" t="n"/>
      <c r="F348" s="11">
        <f>IF($D348="","",$D348-$E348)</f>
        <v/>
      </c>
      <c r="G348" s="16">
        <f>IF(OR($D348="",$D348=0),"",$E348/$D348)</f>
        <v/>
      </c>
      <c r="H348" s="13">
        <f>IF($D348="","",IF($E348&gt;$D348,"OVER","OK"))</f>
        <v/>
      </c>
      <c r="I348" s="9" t="n"/>
    </row>
    <row r="349">
      <c r="A349" s="9" t="n"/>
      <c r="B349" s="9">
        <f>IF($A349="","",IFERROR(INDEX(Grants!$B$2:$B$200,MATCH($A349,Grants!$A$2:$A$200,0)),"⚠ Grant ID not found"))</f>
        <v/>
      </c>
      <c r="C349" s="9" t="n"/>
      <c r="D349" s="11" t="n"/>
      <c r="E349" s="11" t="n"/>
      <c r="F349" s="11">
        <f>IF($D349="","",$D349-$E349)</f>
        <v/>
      </c>
      <c r="G349" s="16">
        <f>IF(OR($D349="",$D349=0),"",$E349/$D349)</f>
        <v/>
      </c>
      <c r="H349" s="13">
        <f>IF($D349="","",IF($E349&gt;$D349,"OVER","OK"))</f>
        <v/>
      </c>
      <c r="I349" s="9" t="n"/>
    </row>
    <row r="350">
      <c r="A350" s="9" t="n"/>
      <c r="B350" s="9">
        <f>IF($A350="","",IFERROR(INDEX(Grants!$B$2:$B$200,MATCH($A350,Grants!$A$2:$A$200,0)),"⚠ Grant ID not found"))</f>
        <v/>
      </c>
      <c r="C350" s="9" t="n"/>
      <c r="D350" s="11" t="n"/>
      <c r="E350" s="11" t="n"/>
      <c r="F350" s="11">
        <f>IF($D350="","",$D350-$E350)</f>
        <v/>
      </c>
      <c r="G350" s="16">
        <f>IF(OR($D350="",$D350=0),"",$E350/$D350)</f>
        <v/>
      </c>
      <c r="H350" s="13">
        <f>IF($D350="","",IF($E350&gt;$D350,"OVER","OK"))</f>
        <v/>
      </c>
      <c r="I350" s="9" t="n"/>
    </row>
    <row r="351">
      <c r="A351" s="9" t="n"/>
      <c r="B351" s="9">
        <f>IF($A351="","",IFERROR(INDEX(Grants!$B$2:$B$200,MATCH($A351,Grants!$A$2:$A$200,0)),"⚠ Grant ID not found"))</f>
        <v/>
      </c>
      <c r="C351" s="9" t="n"/>
      <c r="D351" s="11" t="n"/>
      <c r="E351" s="11" t="n"/>
      <c r="F351" s="11">
        <f>IF($D351="","",$D351-$E351)</f>
        <v/>
      </c>
      <c r="G351" s="16">
        <f>IF(OR($D351="",$D351=0),"",$E351/$D351)</f>
        <v/>
      </c>
      <c r="H351" s="13">
        <f>IF($D351="","",IF($E351&gt;$D351,"OVER","OK"))</f>
        <v/>
      </c>
      <c r="I351" s="9" t="n"/>
    </row>
    <row r="352">
      <c r="A352" s="9" t="n"/>
      <c r="B352" s="9">
        <f>IF($A352="","",IFERROR(INDEX(Grants!$B$2:$B$200,MATCH($A352,Grants!$A$2:$A$200,0)),"⚠ Grant ID not found"))</f>
        <v/>
      </c>
      <c r="C352" s="9" t="n"/>
      <c r="D352" s="11" t="n"/>
      <c r="E352" s="11" t="n"/>
      <c r="F352" s="11">
        <f>IF($D352="","",$D352-$E352)</f>
        <v/>
      </c>
      <c r="G352" s="16">
        <f>IF(OR($D352="",$D352=0),"",$E352/$D352)</f>
        <v/>
      </c>
      <c r="H352" s="13">
        <f>IF($D352="","",IF($E352&gt;$D352,"OVER","OK"))</f>
        <v/>
      </c>
      <c r="I352" s="9" t="n"/>
    </row>
    <row r="353">
      <c r="A353" s="9" t="n"/>
      <c r="B353" s="9">
        <f>IF($A353="","",IFERROR(INDEX(Grants!$B$2:$B$200,MATCH($A353,Grants!$A$2:$A$200,0)),"⚠ Grant ID not found"))</f>
        <v/>
      </c>
      <c r="C353" s="9" t="n"/>
      <c r="D353" s="11" t="n"/>
      <c r="E353" s="11" t="n"/>
      <c r="F353" s="11">
        <f>IF($D353="","",$D353-$E353)</f>
        <v/>
      </c>
      <c r="G353" s="16">
        <f>IF(OR($D353="",$D353=0),"",$E353/$D353)</f>
        <v/>
      </c>
      <c r="H353" s="13">
        <f>IF($D353="","",IF($E353&gt;$D353,"OVER","OK"))</f>
        <v/>
      </c>
      <c r="I353" s="9" t="n"/>
    </row>
    <row r="354">
      <c r="A354" s="9" t="n"/>
      <c r="B354" s="9">
        <f>IF($A354="","",IFERROR(INDEX(Grants!$B$2:$B$200,MATCH($A354,Grants!$A$2:$A$200,0)),"⚠ Grant ID not found"))</f>
        <v/>
      </c>
      <c r="C354" s="9" t="n"/>
      <c r="D354" s="11" t="n"/>
      <c r="E354" s="11" t="n"/>
      <c r="F354" s="11">
        <f>IF($D354="","",$D354-$E354)</f>
        <v/>
      </c>
      <c r="G354" s="16">
        <f>IF(OR($D354="",$D354=0),"",$E354/$D354)</f>
        <v/>
      </c>
      <c r="H354" s="13">
        <f>IF($D354="","",IF($E354&gt;$D354,"OVER","OK"))</f>
        <v/>
      </c>
      <c r="I354" s="9" t="n"/>
    </row>
    <row r="355">
      <c r="A355" s="9" t="n"/>
      <c r="B355" s="9">
        <f>IF($A355="","",IFERROR(INDEX(Grants!$B$2:$B$200,MATCH($A355,Grants!$A$2:$A$200,0)),"⚠ Grant ID not found"))</f>
        <v/>
      </c>
      <c r="C355" s="9" t="n"/>
      <c r="D355" s="11" t="n"/>
      <c r="E355" s="11" t="n"/>
      <c r="F355" s="11">
        <f>IF($D355="","",$D355-$E355)</f>
        <v/>
      </c>
      <c r="G355" s="16">
        <f>IF(OR($D355="",$D355=0),"",$E355/$D355)</f>
        <v/>
      </c>
      <c r="H355" s="13">
        <f>IF($D355="","",IF($E355&gt;$D355,"OVER","OK"))</f>
        <v/>
      </c>
      <c r="I355" s="9" t="n"/>
    </row>
    <row r="356">
      <c r="A356" s="9" t="n"/>
      <c r="B356" s="9">
        <f>IF($A356="","",IFERROR(INDEX(Grants!$B$2:$B$200,MATCH($A356,Grants!$A$2:$A$200,0)),"⚠ Grant ID not found"))</f>
        <v/>
      </c>
      <c r="C356" s="9" t="n"/>
      <c r="D356" s="11" t="n"/>
      <c r="E356" s="11" t="n"/>
      <c r="F356" s="11">
        <f>IF($D356="","",$D356-$E356)</f>
        <v/>
      </c>
      <c r="G356" s="16">
        <f>IF(OR($D356="",$D356=0),"",$E356/$D356)</f>
        <v/>
      </c>
      <c r="H356" s="13">
        <f>IF($D356="","",IF($E356&gt;$D356,"OVER","OK"))</f>
        <v/>
      </c>
      <c r="I356" s="9" t="n"/>
    </row>
    <row r="357">
      <c r="A357" s="9" t="n"/>
      <c r="B357" s="9">
        <f>IF($A357="","",IFERROR(INDEX(Grants!$B$2:$B$200,MATCH($A357,Grants!$A$2:$A$200,0)),"⚠ Grant ID not found"))</f>
        <v/>
      </c>
      <c r="C357" s="9" t="n"/>
      <c r="D357" s="11" t="n"/>
      <c r="E357" s="11" t="n"/>
      <c r="F357" s="11">
        <f>IF($D357="","",$D357-$E357)</f>
        <v/>
      </c>
      <c r="G357" s="16">
        <f>IF(OR($D357="",$D357=0),"",$E357/$D357)</f>
        <v/>
      </c>
      <c r="H357" s="13">
        <f>IF($D357="","",IF($E357&gt;$D357,"OVER","OK"))</f>
        <v/>
      </c>
      <c r="I357" s="9" t="n"/>
    </row>
    <row r="358">
      <c r="A358" s="9" t="n"/>
      <c r="B358" s="9">
        <f>IF($A358="","",IFERROR(INDEX(Grants!$B$2:$B$200,MATCH($A358,Grants!$A$2:$A$200,0)),"⚠ Grant ID not found"))</f>
        <v/>
      </c>
      <c r="C358" s="9" t="n"/>
      <c r="D358" s="11" t="n"/>
      <c r="E358" s="11" t="n"/>
      <c r="F358" s="11">
        <f>IF($D358="","",$D358-$E358)</f>
        <v/>
      </c>
      <c r="G358" s="16">
        <f>IF(OR($D358="",$D358=0),"",$E358/$D358)</f>
        <v/>
      </c>
      <c r="H358" s="13">
        <f>IF($D358="","",IF($E358&gt;$D358,"OVER","OK"))</f>
        <v/>
      </c>
      <c r="I358" s="9" t="n"/>
    </row>
    <row r="359">
      <c r="A359" s="9" t="n"/>
      <c r="B359" s="9">
        <f>IF($A359="","",IFERROR(INDEX(Grants!$B$2:$B$200,MATCH($A359,Grants!$A$2:$A$200,0)),"⚠ Grant ID not found"))</f>
        <v/>
      </c>
      <c r="C359" s="9" t="n"/>
      <c r="D359" s="11" t="n"/>
      <c r="E359" s="11" t="n"/>
      <c r="F359" s="11">
        <f>IF($D359="","",$D359-$E359)</f>
        <v/>
      </c>
      <c r="G359" s="16">
        <f>IF(OR($D359="",$D359=0),"",$E359/$D359)</f>
        <v/>
      </c>
      <c r="H359" s="13">
        <f>IF($D359="","",IF($E359&gt;$D359,"OVER","OK"))</f>
        <v/>
      </c>
      <c r="I359" s="9" t="n"/>
    </row>
    <row r="360">
      <c r="A360" s="9" t="n"/>
      <c r="B360" s="9">
        <f>IF($A360="","",IFERROR(INDEX(Grants!$B$2:$B$200,MATCH($A360,Grants!$A$2:$A$200,0)),"⚠ Grant ID not found"))</f>
        <v/>
      </c>
      <c r="C360" s="9" t="n"/>
      <c r="D360" s="11" t="n"/>
      <c r="E360" s="11" t="n"/>
      <c r="F360" s="11">
        <f>IF($D360="","",$D360-$E360)</f>
        <v/>
      </c>
      <c r="G360" s="16">
        <f>IF(OR($D360="",$D360=0),"",$E360/$D360)</f>
        <v/>
      </c>
      <c r="H360" s="13">
        <f>IF($D360="","",IF($E360&gt;$D360,"OVER","OK"))</f>
        <v/>
      </c>
      <c r="I360" s="9" t="n"/>
    </row>
    <row r="361">
      <c r="A361" s="9" t="n"/>
      <c r="B361" s="9">
        <f>IF($A361="","",IFERROR(INDEX(Grants!$B$2:$B$200,MATCH($A361,Grants!$A$2:$A$200,0)),"⚠ Grant ID not found"))</f>
        <v/>
      </c>
      <c r="C361" s="9" t="n"/>
      <c r="D361" s="11" t="n"/>
      <c r="E361" s="11" t="n"/>
      <c r="F361" s="11">
        <f>IF($D361="","",$D361-$E361)</f>
        <v/>
      </c>
      <c r="G361" s="16">
        <f>IF(OR($D361="",$D361=0),"",$E361/$D361)</f>
        <v/>
      </c>
      <c r="H361" s="13">
        <f>IF($D361="","",IF($E361&gt;$D361,"OVER","OK"))</f>
        <v/>
      </c>
      <c r="I361" s="9" t="n"/>
    </row>
    <row r="362">
      <c r="A362" s="9" t="n"/>
      <c r="B362" s="9">
        <f>IF($A362="","",IFERROR(INDEX(Grants!$B$2:$B$200,MATCH($A362,Grants!$A$2:$A$200,0)),"⚠ Grant ID not found"))</f>
        <v/>
      </c>
      <c r="C362" s="9" t="n"/>
      <c r="D362" s="11" t="n"/>
      <c r="E362" s="11" t="n"/>
      <c r="F362" s="11">
        <f>IF($D362="","",$D362-$E362)</f>
        <v/>
      </c>
      <c r="G362" s="16">
        <f>IF(OR($D362="",$D362=0),"",$E362/$D362)</f>
        <v/>
      </c>
      <c r="H362" s="13">
        <f>IF($D362="","",IF($E362&gt;$D362,"OVER","OK"))</f>
        <v/>
      </c>
      <c r="I362" s="9" t="n"/>
    </row>
    <row r="363">
      <c r="A363" s="9" t="n"/>
      <c r="B363" s="9">
        <f>IF($A363="","",IFERROR(INDEX(Grants!$B$2:$B$200,MATCH($A363,Grants!$A$2:$A$200,0)),"⚠ Grant ID not found"))</f>
        <v/>
      </c>
      <c r="C363" s="9" t="n"/>
      <c r="D363" s="11" t="n"/>
      <c r="E363" s="11" t="n"/>
      <c r="F363" s="11">
        <f>IF($D363="","",$D363-$E363)</f>
        <v/>
      </c>
      <c r="G363" s="16">
        <f>IF(OR($D363="",$D363=0),"",$E363/$D363)</f>
        <v/>
      </c>
      <c r="H363" s="13">
        <f>IF($D363="","",IF($E363&gt;$D363,"OVER","OK"))</f>
        <v/>
      </c>
      <c r="I363" s="9" t="n"/>
    </row>
    <row r="364">
      <c r="A364" s="9" t="n"/>
      <c r="B364" s="9">
        <f>IF($A364="","",IFERROR(INDEX(Grants!$B$2:$B$200,MATCH($A364,Grants!$A$2:$A$200,0)),"⚠ Grant ID not found"))</f>
        <v/>
      </c>
      <c r="C364" s="9" t="n"/>
      <c r="D364" s="11" t="n"/>
      <c r="E364" s="11" t="n"/>
      <c r="F364" s="11">
        <f>IF($D364="","",$D364-$E364)</f>
        <v/>
      </c>
      <c r="G364" s="16">
        <f>IF(OR($D364="",$D364=0),"",$E364/$D364)</f>
        <v/>
      </c>
      <c r="H364" s="13">
        <f>IF($D364="","",IF($E364&gt;$D364,"OVER","OK"))</f>
        <v/>
      </c>
      <c r="I364" s="9" t="n"/>
    </row>
    <row r="365">
      <c r="A365" s="9" t="n"/>
      <c r="B365" s="9">
        <f>IF($A365="","",IFERROR(INDEX(Grants!$B$2:$B$200,MATCH($A365,Grants!$A$2:$A$200,0)),"⚠ Grant ID not found"))</f>
        <v/>
      </c>
      <c r="C365" s="9" t="n"/>
      <c r="D365" s="11" t="n"/>
      <c r="E365" s="11" t="n"/>
      <c r="F365" s="11">
        <f>IF($D365="","",$D365-$E365)</f>
        <v/>
      </c>
      <c r="G365" s="16">
        <f>IF(OR($D365="",$D365=0),"",$E365/$D365)</f>
        <v/>
      </c>
      <c r="H365" s="13">
        <f>IF($D365="","",IF($E365&gt;$D365,"OVER","OK"))</f>
        <v/>
      </c>
      <c r="I365" s="9" t="n"/>
    </row>
    <row r="366">
      <c r="A366" s="9" t="n"/>
      <c r="B366" s="9">
        <f>IF($A366="","",IFERROR(INDEX(Grants!$B$2:$B$200,MATCH($A366,Grants!$A$2:$A$200,0)),"⚠ Grant ID not found"))</f>
        <v/>
      </c>
      <c r="C366" s="9" t="n"/>
      <c r="D366" s="11" t="n"/>
      <c r="E366" s="11" t="n"/>
      <c r="F366" s="11">
        <f>IF($D366="","",$D366-$E366)</f>
        <v/>
      </c>
      <c r="G366" s="16">
        <f>IF(OR($D366="",$D366=0),"",$E366/$D366)</f>
        <v/>
      </c>
      <c r="H366" s="13">
        <f>IF($D366="","",IF($E366&gt;$D366,"OVER","OK"))</f>
        <v/>
      </c>
      <c r="I366" s="9" t="n"/>
    </row>
    <row r="367">
      <c r="A367" s="9" t="n"/>
      <c r="B367" s="9">
        <f>IF($A367="","",IFERROR(INDEX(Grants!$B$2:$B$200,MATCH($A367,Grants!$A$2:$A$200,0)),"⚠ Grant ID not found"))</f>
        <v/>
      </c>
      <c r="C367" s="9" t="n"/>
      <c r="D367" s="11" t="n"/>
      <c r="E367" s="11" t="n"/>
      <c r="F367" s="11">
        <f>IF($D367="","",$D367-$E367)</f>
        <v/>
      </c>
      <c r="G367" s="16">
        <f>IF(OR($D367="",$D367=0),"",$E367/$D367)</f>
        <v/>
      </c>
      <c r="H367" s="13">
        <f>IF($D367="","",IF($E367&gt;$D367,"OVER","OK"))</f>
        <v/>
      </c>
      <c r="I367" s="9" t="n"/>
    </row>
    <row r="368">
      <c r="A368" s="9" t="n"/>
      <c r="B368" s="9">
        <f>IF($A368="","",IFERROR(INDEX(Grants!$B$2:$B$200,MATCH($A368,Grants!$A$2:$A$200,0)),"⚠ Grant ID not found"))</f>
        <v/>
      </c>
      <c r="C368" s="9" t="n"/>
      <c r="D368" s="11" t="n"/>
      <c r="E368" s="11" t="n"/>
      <c r="F368" s="11">
        <f>IF($D368="","",$D368-$E368)</f>
        <v/>
      </c>
      <c r="G368" s="16">
        <f>IF(OR($D368="",$D368=0),"",$E368/$D368)</f>
        <v/>
      </c>
      <c r="H368" s="13">
        <f>IF($D368="","",IF($E368&gt;$D368,"OVER","OK"))</f>
        <v/>
      </c>
      <c r="I368" s="9" t="n"/>
    </row>
    <row r="369">
      <c r="A369" s="9" t="n"/>
      <c r="B369" s="9">
        <f>IF($A369="","",IFERROR(INDEX(Grants!$B$2:$B$200,MATCH($A369,Grants!$A$2:$A$200,0)),"⚠ Grant ID not found"))</f>
        <v/>
      </c>
      <c r="C369" s="9" t="n"/>
      <c r="D369" s="11" t="n"/>
      <c r="E369" s="11" t="n"/>
      <c r="F369" s="11">
        <f>IF($D369="","",$D369-$E369)</f>
        <v/>
      </c>
      <c r="G369" s="16">
        <f>IF(OR($D369="",$D369=0),"",$E369/$D369)</f>
        <v/>
      </c>
      <c r="H369" s="13">
        <f>IF($D369="","",IF($E369&gt;$D369,"OVER","OK"))</f>
        <v/>
      </c>
      <c r="I369" s="9" t="n"/>
    </row>
    <row r="370">
      <c r="A370" s="9" t="n"/>
      <c r="B370" s="9">
        <f>IF($A370="","",IFERROR(INDEX(Grants!$B$2:$B$200,MATCH($A370,Grants!$A$2:$A$200,0)),"⚠ Grant ID not found"))</f>
        <v/>
      </c>
      <c r="C370" s="9" t="n"/>
      <c r="D370" s="11" t="n"/>
      <c r="E370" s="11" t="n"/>
      <c r="F370" s="11">
        <f>IF($D370="","",$D370-$E370)</f>
        <v/>
      </c>
      <c r="G370" s="16">
        <f>IF(OR($D370="",$D370=0),"",$E370/$D370)</f>
        <v/>
      </c>
      <c r="H370" s="13">
        <f>IF($D370="","",IF($E370&gt;$D370,"OVER","OK"))</f>
        <v/>
      </c>
      <c r="I370" s="9" t="n"/>
    </row>
    <row r="371">
      <c r="A371" s="9" t="n"/>
      <c r="B371" s="9">
        <f>IF($A371="","",IFERROR(INDEX(Grants!$B$2:$B$200,MATCH($A371,Grants!$A$2:$A$200,0)),"⚠ Grant ID not found"))</f>
        <v/>
      </c>
      <c r="C371" s="9" t="n"/>
      <c r="D371" s="11" t="n"/>
      <c r="E371" s="11" t="n"/>
      <c r="F371" s="11">
        <f>IF($D371="","",$D371-$E371)</f>
        <v/>
      </c>
      <c r="G371" s="16">
        <f>IF(OR($D371="",$D371=0),"",$E371/$D371)</f>
        <v/>
      </c>
      <c r="H371" s="13">
        <f>IF($D371="","",IF($E371&gt;$D371,"OVER","OK"))</f>
        <v/>
      </c>
      <c r="I371" s="9" t="n"/>
    </row>
    <row r="372">
      <c r="A372" s="9" t="n"/>
      <c r="B372" s="9">
        <f>IF($A372="","",IFERROR(INDEX(Grants!$B$2:$B$200,MATCH($A372,Grants!$A$2:$A$200,0)),"⚠ Grant ID not found"))</f>
        <v/>
      </c>
      <c r="C372" s="9" t="n"/>
      <c r="D372" s="11" t="n"/>
      <c r="E372" s="11" t="n"/>
      <c r="F372" s="11">
        <f>IF($D372="","",$D372-$E372)</f>
        <v/>
      </c>
      <c r="G372" s="16">
        <f>IF(OR($D372="",$D372=0),"",$E372/$D372)</f>
        <v/>
      </c>
      <c r="H372" s="13">
        <f>IF($D372="","",IF($E372&gt;$D372,"OVER","OK"))</f>
        <v/>
      </c>
      <c r="I372" s="9" t="n"/>
    </row>
    <row r="373">
      <c r="A373" s="9" t="n"/>
      <c r="B373" s="9">
        <f>IF($A373="","",IFERROR(INDEX(Grants!$B$2:$B$200,MATCH($A373,Grants!$A$2:$A$200,0)),"⚠ Grant ID not found"))</f>
        <v/>
      </c>
      <c r="C373" s="9" t="n"/>
      <c r="D373" s="11" t="n"/>
      <c r="E373" s="11" t="n"/>
      <c r="F373" s="11">
        <f>IF($D373="","",$D373-$E373)</f>
        <v/>
      </c>
      <c r="G373" s="16">
        <f>IF(OR($D373="",$D373=0),"",$E373/$D373)</f>
        <v/>
      </c>
      <c r="H373" s="13">
        <f>IF($D373="","",IF($E373&gt;$D373,"OVER","OK"))</f>
        <v/>
      </c>
      <c r="I373" s="9" t="n"/>
    </row>
    <row r="374">
      <c r="A374" s="9" t="n"/>
      <c r="B374" s="9">
        <f>IF($A374="","",IFERROR(INDEX(Grants!$B$2:$B$200,MATCH($A374,Grants!$A$2:$A$200,0)),"⚠ Grant ID not found"))</f>
        <v/>
      </c>
      <c r="C374" s="9" t="n"/>
      <c r="D374" s="11" t="n"/>
      <c r="E374" s="11" t="n"/>
      <c r="F374" s="11">
        <f>IF($D374="","",$D374-$E374)</f>
        <v/>
      </c>
      <c r="G374" s="16">
        <f>IF(OR($D374="",$D374=0),"",$E374/$D374)</f>
        <v/>
      </c>
      <c r="H374" s="13">
        <f>IF($D374="","",IF($E374&gt;$D374,"OVER","OK"))</f>
        <v/>
      </c>
      <c r="I374" s="9" t="n"/>
    </row>
    <row r="375">
      <c r="A375" s="9" t="n"/>
      <c r="B375" s="9">
        <f>IF($A375="","",IFERROR(INDEX(Grants!$B$2:$B$200,MATCH($A375,Grants!$A$2:$A$200,0)),"⚠ Grant ID not found"))</f>
        <v/>
      </c>
      <c r="C375" s="9" t="n"/>
      <c r="D375" s="11" t="n"/>
      <c r="E375" s="11" t="n"/>
      <c r="F375" s="11">
        <f>IF($D375="","",$D375-$E375)</f>
        <v/>
      </c>
      <c r="G375" s="16">
        <f>IF(OR($D375="",$D375=0),"",$E375/$D375)</f>
        <v/>
      </c>
      <c r="H375" s="13">
        <f>IF($D375="","",IF($E375&gt;$D375,"OVER","OK"))</f>
        <v/>
      </c>
      <c r="I375" s="9" t="n"/>
    </row>
    <row r="376">
      <c r="A376" s="9" t="n"/>
      <c r="B376" s="9">
        <f>IF($A376="","",IFERROR(INDEX(Grants!$B$2:$B$200,MATCH($A376,Grants!$A$2:$A$200,0)),"⚠ Grant ID not found"))</f>
        <v/>
      </c>
      <c r="C376" s="9" t="n"/>
      <c r="D376" s="11" t="n"/>
      <c r="E376" s="11" t="n"/>
      <c r="F376" s="11">
        <f>IF($D376="","",$D376-$E376)</f>
        <v/>
      </c>
      <c r="G376" s="16">
        <f>IF(OR($D376="",$D376=0),"",$E376/$D376)</f>
        <v/>
      </c>
      <c r="H376" s="13">
        <f>IF($D376="","",IF($E376&gt;$D376,"OVER","OK"))</f>
        <v/>
      </c>
      <c r="I376" s="9" t="n"/>
    </row>
    <row r="377">
      <c r="A377" s="9" t="n"/>
      <c r="B377" s="9">
        <f>IF($A377="","",IFERROR(INDEX(Grants!$B$2:$B$200,MATCH($A377,Grants!$A$2:$A$200,0)),"⚠ Grant ID not found"))</f>
        <v/>
      </c>
      <c r="C377" s="9" t="n"/>
      <c r="D377" s="11" t="n"/>
      <c r="E377" s="11" t="n"/>
      <c r="F377" s="11">
        <f>IF($D377="","",$D377-$E377)</f>
        <v/>
      </c>
      <c r="G377" s="16">
        <f>IF(OR($D377="",$D377=0),"",$E377/$D377)</f>
        <v/>
      </c>
      <c r="H377" s="13">
        <f>IF($D377="","",IF($E377&gt;$D377,"OVER","OK"))</f>
        <v/>
      </c>
      <c r="I377" s="9" t="n"/>
    </row>
    <row r="378">
      <c r="A378" s="9" t="n"/>
      <c r="B378" s="9">
        <f>IF($A378="","",IFERROR(INDEX(Grants!$B$2:$B$200,MATCH($A378,Grants!$A$2:$A$200,0)),"⚠ Grant ID not found"))</f>
        <v/>
      </c>
      <c r="C378" s="9" t="n"/>
      <c r="D378" s="11" t="n"/>
      <c r="E378" s="11" t="n"/>
      <c r="F378" s="11">
        <f>IF($D378="","",$D378-$E378)</f>
        <v/>
      </c>
      <c r="G378" s="16">
        <f>IF(OR($D378="",$D378=0),"",$E378/$D378)</f>
        <v/>
      </c>
      <c r="H378" s="13">
        <f>IF($D378="","",IF($E378&gt;$D378,"OVER","OK"))</f>
        <v/>
      </c>
      <c r="I378" s="9" t="n"/>
    </row>
    <row r="379">
      <c r="A379" s="9" t="n"/>
      <c r="B379" s="9">
        <f>IF($A379="","",IFERROR(INDEX(Grants!$B$2:$B$200,MATCH($A379,Grants!$A$2:$A$200,0)),"⚠ Grant ID not found"))</f>
        <v/>
      </c>
      <c r="C379" s="9" t="n"/>
      <c r="D379" s="11" t="n"/>
      <c r="E379" s="11" t="n"/>
      <c r="F379" s="11">
        <f>IF($D379="","",$D379-$E379)</f>
        <v/>
      </c>
      <c r="G379" s="16">
        <f>IF(OR($D379="",$D379=0),"",$E379/$D379)</f>
        <v/>
      </c>
      <c r="H379" s="13">
        <f>IF($D379="","",IF($E379&gt;$D379,"OVER","OK"))</f>
        <v/>
      </c>
      <c r="I379" s="9" t="n"/>
    </row>
    <row r="380">
      <c r="A380" s="9" t="n"/>
      <c r="B380" s="9">
        <f>IF($A380="","",IFERROR(INDEX(Grants!$B$2:$B$200,MATCH($A380,Grants!$A$2:$A$200,0)),"⚠ Grant ID not found"))</f>
        <v/>
      </c>
      <c r="C380" s="9" t="n"/>
      <c r="D380" s="11" t="n"/>
      <c r="E380" s="11" t="n"/>
      <c r="F380" s="11">
        <f>IF($D380="","",$D380-$E380)</f>
        <v/>
      </c>
      <c r="G380" s="16">
        <f>IF(OR($D380="",$D380=0),"",$E380/$D380)</f>
        <v/>
      </c>
      <c r="H380" s="13">
        <f>IF($D380="","",IF($E380&gt;$D380,"OVER","OK"))</f>
        <v/>
      </c>
      <c r="I380" s="9" t="n"/>
    </row>
    <row r="381">
      <c r="A381" s="9" t="n"/>
      <c r="B381" s="9">
        <f>IF($A381="","",IFERROR(INDEX(Grants!$B$2:$B$200,MATCH($A381,Grants!$A$2:$A$200,0)),"⚠ Grant ID not found"))</f>
        <v/>
      </c>
      <c r="C381" s="9" t="n"/>
      <c r="D381" s="11" t="n"/>
      <c r="E381" s="11" t="n"/>
      <c r="F381" s="11">
        <f>IF($D381="","",$D381-$E381)</f>
        <v/>
      </c>
      <c r="G381" s="16">
        <f>IF(OR($D381="",$D381=0),"",$E381/$D381)</f>
        <v/>
      </c>
      <c r="H381" s="13">
        <f>IF($D381="","",IF($E381&gt;$D381,"OVER","OK"))</f>
        <v/>
      </c>
      <c r="I381" s="9" t="n"/>
    </row>
    <row r="382">
      <c r="A382" s="9" t="n"/>
      <c r="B382" s="9">
        <f>IF($A382="","",IFERROR(INDEX(Grants!$B$2:$B$200,MATCH($A382,Grants!$A$2:$A$200,0)),"⚠ Grant ID not found"))</f>
        <v/>
      </c>
      <c r="C382" s="9" t="n"/>
      <c r="D382" s="11" t="n"/>
      <c r="E382" s="11" t="n"/>
      <c r="F382" s="11">
        <f>IF($D382="","",$D382-$E382)</f>
        <v/>
      </c>
      <c r="G382" s="16">
        <f>IF(OR($D382="",$D382=0),"",$E382/$D382)</f>
        <v/>
      </c>
      <c r="H382" s="13">
        <f>IF($D382="","",IF($E382&gt;$D382,"OVER","OK"))</f>
        <v/>
      </c>
      <c r="I382" s="9" t="n"/>
    </row>
    <row r="383">
      <c r="A383" s="9" t="n"/>
      <c r="B383" s="9">
        <f>IF($A383="","",IFERROR(INDEX(Grants!$B$2:$B$200,MATCH($A383,Grants!$A$2:$A$200,0)),"⚠ Grant ID not found"))</f>
        <v/>
      </c>
      <c r="C383" s="9" t="n"/>
      <c r="D383" s="11" t="n"/>
      <c r="E383" s="11" t="n"/>
      <c r="F383" s="11">
        <f>IF($D383="","",$D383-$E383)</f>
        <v/>
      </c>
      <c r="G383" s="16">
        <f>IF(OR($D383="",$D383=0),"",$E383/$D383)</f>
        <v/>
      </c>
      <c r="H383" s="13">
        <f>IF($D383="","",IF($E383&gt;$D383,"OVER","OK"))</f>
        <v/>
      </c>
      <c r="I383" s="9" t="n"/>
    </row>
    <row r="384">
      <c r="A384" s="9" t="n"/>
      <c r="B384" s="9">
        <f>IF($A384="","",IFERROR(INDEX(Grants!$B$2:$B$200,MATCH($A384,Grants!$A$2:$A$200,0)),"⚠ Grant ID not found"))</f>
        <v/>
      </c>
      <c r="C384" s="9" t="n"/>
      <c r="D384" s="11" t="n"/>
      <c r="E384" s="11" t="n"/>
      <c r="F384" s="11">
        <f>IF($D384="","",$D384-$E384)</f>
        <v/>
      </c>
      <c r="G384" s="16">
        <f>IF(OR($D384="",$D384=0),"",$E384/$D384)</f>
        <v/>
      </c>
      <c r="H384" s="13">
        <f>IF($D384="","",IF($E384&gt;$D384,"OVER","OK"))</f>
        <v/>
      </c>
      <c r="I384" s="9" t="n"/>
    </row>
    <row r="385">
      <c r="A385" s="9" t="n"/>
      <c r="B385" s="9">
        <f>IF($A385="","",IFERROR(INDEX(Grants!$B$2:$B$200,MATCH($A385,Grants!$A$2:$A$200,0)),"⚠ Grant ID not found"))</f>
        <v/>
      </c>
      <c r="C385" s="9" t="n"/>
      <c r="D385" s="11" t="n"/>
      <c r="E385" s="11" t="n"/>
      <c r="F385" s="11">
        <f>IF($D385="","",$D385-$E385)</f>
        <v/>
      </c>
      <c r="G385" s="16">
        <f>IF(OR($D385="",$D385=0),"",$E385/$D385)</f>
        <v/>
      </c>
      <c r="H385" s="13">
        <f>IF($D385="","",IF($E385&gt;$D385,"OVER","OK"))</f>
        <v/>
      </c>
      <c r="I385" s="9" t="n"/>
    </row>
    <row r="386">
      <c r="A386" s="9" t="n"/>
      <c r="B386" s="9">
        <f>IF($A386="","",IFERROR(INDEX(Grants!$B$2:$B$200,MATCH($A386,Grants!$A$2:$A$200,0)),"⚠ Grant ID not found"))</f>
        <v/>
      </c>
      <c r="C386" s="9" t="n"/>
      <c r="D386" s="11" t="n"/>
      <c r="E386" s="11" t="n"/>
      <c r="F386" s="11">
        <f>IF($D386="","",$D386-$E386)</f>
        <v/>
      </c>
      <c r="G386" s="16">
        <f>IF(OR($D386="",$D386=0),"",$E386/$D386)</f>
        <v/>
      </c>
      <c r="H386" s="13">
        <f>IF($D386="","",IF($E386&gt;$D386,"OVER","OK"))</f>
        <v/>
      </c>
      <c r="I386" s="9" t="n"/>
    </row>
    <row r="387">
      <c r="A387" s="9" t="n"/>
      <c r="B387" s="9">
        <f>IF($A387="","",IFERROR(INDEX(Grants!$B$2:$B$200,MATCH($A387,Grants!$A$2:$A$200,0)),"⚠ Grant ID not found"))</f>
        <v/>
      </c>
      <c r="C387" s="9" t="n"/>
      <c r="D387" s="11" t="n"/>
      <c r="E387" s="11" t="n"/>
      <c r="F387" s="11">
        <f>IF($D387="","",$D387-$E387)</f>
        <v/>
      </c>
      <c r="G387" s="16">
        <f>IF(OR($D387="",$D387=0),"",$E387/$D387)</f>
        <v/>
      </c>
      <c r="H387" s="13">
        <f>IF($D387="","",IF($E387&gt;$D387,"OVER","OK"))</f>
        <v/>
      </c>
      <c r="I387" s="9" t="n"/>
    </row>
    <row r="388">
      <c r="A388" s="9" t="n"/>
      <c r="B388" s="9">
        <f>IF($A388="","",IFERROR(INDEX(Grants!$B$2:$B$200,MATCH($A388,Grants!$A$2:$A$200,0)),"⚠ Grant ID not found"))</f>
        <v/>
      </c>
      <c r="C388" s="9" t="n"/>
      <c r="D388" s="11" t="n"/>
      <c r="E388" s="11" t="n"/>
      <c r="F388" s="11">
        <f>IF($D388="","",$D388-$E388)</f>
        <v/>
      </c>
      <c r="G388" s="16">
        <f>IF(OR($D388="",$D388=0),"",$E388/$D388)</f>
        <v/>
      </c>
      <c r="H388" s="13">
        <f>IF($D388="","",IF($E388&gt;$D388,"OVER","OK"))</f>
        <v/>
      </c>
      <c r="I388" s="9" t="n"/>
    </row>
    <row r="389">
      <c r="A389" s="9" t="n"/>
      <c r="B389" s="9">
        <f>IF($A389="","",IFERROR(INDEX(Grants!$B$2:$B$200,MATCH($A389,Grants!$A$2:$A$200,0)),"⚠ Grant ID not found"))</f>
        <v/>
      </c>
      <c r="C389" s="9" t="n"/>
      <c r="D389" s="11" t="n"/>
      <c r="E389" s="11" t="n"/>
      <c r="F389" s="11">
        <f>IF($D389="","",$D389-$E389)</f>
        <v/>
      </c>
      <c r="G389" s="16">
        <f>IF(OR($D389="",$D389=0),"",$E389/$D389)</f>
        <v/>
      </c>
      <c r="H389" s="13">
        <f>IF($D389="","",IF($E389&gt;$D389,"OVER","OK"))</f>
        <v/>
      </c>
      <c r="I389" s="9" t="n"/>
    </row>
    <row r="390">
      <c r="A390" s="9" t="n"/>
      <c r="B390" s="9">
        <f>IF($A390="","",IFERROR(INDEX(Grants!$B$2:$B$200,MATCH($A390,Grants!$A$2:$A$200,0)),"⚠ Grant ID not found"))</f>
        <v/>
      </c>
      <c r="C390" s="9" t="n"/>
      <c r="D390" s="11" t="n"/>
      <c r="E390" s="11" t="n"/>
      <c r="F390" s="11">
        <f>IF($D390="","",$D390-$E390)</f>
        <v/>
      </c>
      <c r="G390" s="16">
        <f>IF(OR($D390="",$D390=0),"",$E390/$D390)</f>
        <v/>
      </c>
      <c r="H390" s="13">
        <f>IF($D390="","",IF($E390&gt;$D390,"OVER","OK"))</f>
        <v/>
      </c>
      <c r="I390" s="9" t="n"/>
    </row>
    <row r="391">
      <c r="A391" s="9" t="n"/>
      <c r="B391" s="9">
        <f>IF($A391="","",IFERROR(INDEX(Grants!$B$2:$B$200,MATCH($A391,Grants!$A$2:$A$200,0)),"⚠ Grant ID not found"))</f>
        <v/>
      </c>
      <c r="C391" s="9" t="n"/>
      <c r="D391" s="11" t="n"/>
      <c r="E391" s="11" t="n"/>
      <c r="F391" s="11">
        <f>IF($D391="","",$D391-$E391)</f>
        <v/>
      </c>
      <c r="G391" s="16">
        <f>IF(OR($D391="",$D391=0),"",$E391/$D391)</f>
        <v/>
      </c>
      <c r="H391" s="13">
        <f>IF($D391="","",IF($E391&gt;$D391,"OVER","OK"))</f>
        <v/>
      </c>
      <c r="I391" s="9" t="n"/>
    </row>
    <row r="392">
      <c r="A392" s="9" t="n"/>
      <c r="B392" s="9">
        <f>IF($A392="","",IFERROR(INDEX(Grants!$B$2:$B$200,MATCH($A392,Grants!$A$2:$A$200,0)),"⚠ Grant ID not found"))</f>
        <v/>
      </c>
      <c r="C392" s="9" t="n"/>
      <c r="D392" s="11" t="n"/>
      <c r="E392" s="11" t="n"/>
      <c r="F392" s="11">
        <f>IF($D392="","",$D392-$E392)</f>
        <v/>
      </c>
      <c r="G392" s="16">
        <f>IF(OR($D392="",$D392=0),"",$E392/$D392)</f>
        <v/>
      </c>
      <c r="H392" s="13">
        <f>IF($D392="","",IF($E392&gt;$D392,"OVER","OK"))</f>
        <v/>
      </c>
      <c r="I392" s="9" t="n"/>
    </row>
    <row r="393">
      <c r="A393" s="9" t="n"/>
      <c r="B393" s="9">
        <f>IF($A393="","",IFERROR(INDEX(Grants!$B$2:$B$200,MATCH($A393,Grants!$A$2:$A$200,0)),"⚠ Grant ID not found"))</f>
        <v/>
      </c>
      <c r="C393" s="9" t="n"/>
      <c r="D393" s="11" t="n"/>
      <c r="E393" s="11" t="n"/>
      <c r="F393" s="11">
        <f>IF($D393="","",$D393-$E393)</f>
        <v/>
      </c>
      <c r="G393" s="16">
        <f>IF(OR($D393="",$D393=0),"",$E393/$D393)</f>
        <v/>
      </c>
      <c r="H393" s="13">
        <f>IF($D393="","",IF($E393&gt;$D393,"OVER","OK"))</f>
        <v/>
      </c>
      <c r="I393" s="9" t="n"/>
    </row>
    <row r="394">
      <c r="A394" s="9" t="n"/>
      <c r="B394" s="9">
        <f>IF($A394="","",IFERROR(INDEX(Grants!$B$2:$B$200,MATCH($A394,Grants!$A$2:$A$200,0)),"⚠ Grant ID not found"))</f>
        <v/>
      </c>
      <c r="C394" s="9" t="n"/>
      <c r="D394" s="11" t="n"/>
      <c r="E394" s="11" t="n"/>
      <c r="F394" s="11">
        <f>IF($D394="","",$D394-$E394)</f>
        <v/>
      </c>
      <c r="G394" s="16">
        <f>IF(OR($D394="",$D394=0),"",$E394/$D394)</f>
        <v/>
      </c>
      <c r="H394" s="13">
        <f>IF($D394="","",IF($E394&gt;$D394,"OVER","OK"))</f>
        <v/>
      </c>
      <c r="I394" s="9" t="n"/>
    </row>
    <row r="395">
      <c r="A395" s="9" t="n"/>
      <c r="B395" s="9">
        <f>IF($A395="","",IFERROR(INDEX(Grants!$B$2:$B$200,MATCH($A395,Grants!$A$2:$A$200,0)),"⚠ Grant ID not found"))</f>
        <v/>
      </c>
      <c r="C395" s="9" t="n"/>
      <c r="D395" s="11" t="n"/>
      <c r="E395" s="11" t="n"/>
      <c r="F395" s="11">
        <f>IF($D395="","",$D395-$E395)</f>
        <v/>
      </c>
      <c r="G395" s="16">
        <f>IF(OR($D395="",$D395=0),"",$E395/$D395)</f>
        <v/>
      </c>
      <c r="H395" s="13">
        <f>IF($D395="","",IF($E395&gt;$D395,"OVER","OK"))</f>
        <v/>
      </c>
      <c r="I395" s="9" t="n"/>
    </row>
    <row r="396">
      <c r="A396" s="9" t="n"/>
      <c r="B396" s="9">
        <f>IF($A396="","",IFERROR(INDEX(Grants!$B$2:$B$200,MATCH($A396,Grants!$A$2:$A$200,0)),"⚠ Grant ID not found"))</f>
        <v/>
      </c>
      <c r="C396" s="9" t="n"/>
      <c r="D396" s="11" t="n"/>
      <c r="E396" s="11" t="n"/>
      <c r="F396" s="11">
        <f>IF($D396="","",$D396-$E396)</f>
        <v/>
      </c>
      <c r="G396" s="16">
        <f>IF(OR($D396="",$D396=0),"",$E396/$D396)</f>
        <v/>
      </c>
      <c r="H396" s="13">
        <f>IF($D396="","",IF($E396&gt;$D396,"OVER","OK"))</f>
        <v/>
      </c>
      <c r="I396" s="9" t="n"/>
    </row>
    <row r="397">
      <c r="A397" s="9" t="n"/>
      <c r="B397" s="9">
        <f>IF($A397="","",IFERROR(INDEX(Grants!$B$2:$B$200,MATCH($A397,Grants!$A$2:$A$200,0)),"⚠ Grant ID not found"))</f>
        <v/>
      </c>
      <c r="C397" s="9" t="n"/>
      <c r="D397" s="11" t="n"/>
      <c r="E397" s="11" t="n"/>
      <c r="F397" s="11">
        <f>IF($D397="","",$D397-$E397)</f>
        <v/>
      </c>
      <c r="G397" s="16">
        <f>IF(OR($D397="",$D397=0),"",$E397/$D397)</f>
        <v/>
      </c>
      <c r="H397" s="13">
        <f>IF($D397="","",IF($E397&gt;$D397,"OVER","OK"))</f>
        <v/>
      </c>
      <c r="I397" s="9" t="n"/>
    </row>
    <row r="398">
      <c r="A398" s="9" t="n"/>
      <c r="B398" s="9">
        <f>IF($A398="","",IFERROR(INDEX(Grants!$B$2:$B$200,MATCH($A398,Grants!$A$2:$A$200,0)),"⚠ Grant ID not found"))</f>
        <v/>
      </c>
      <c r="C398" s="9" t="n"/>
      <c r="D398" s="11" t="n"/>
      <c r="E398" s="11" t="n"/>
      <c r="F398" s="11">
        <f>IF($D398="","",$D398-$E398)</f>
        <v/>
      </c>
      <c r="G398" s="16">
        <f>IF(OR($D398="",$D398=0),"",$E398/$D398)</f>
        <v/>
      </c>
      <c r="H398" s="13">
        <f>IF($D398="","",IF($E398&gt;$D398,"OVER","OK"))</f>
        <v/>
      </c>
      <c r="I398" s="9" t="n"/>
    </row>
    <row r="399">
      <c r="A399" s="9" t="n"/>
      <c r="B399" s="9">
        <f>IF($A399="","",IFERROR(INDEX(Grants!$B$2:$B$200,MATCH($A399,Grants!$A$2:$A$200,0)),"⚠ Grant ID not found"))</f>
        <v/>
      </c>
      <c r="C399" s="9" t="n"/>
      <c r="D399" s="11" t="n"/>
      <c r="E399" s="11" t="n"/>
      <c r="F399" s="11">
        <f>IF($D399="","",$D399-$E399)</f>
        <v/>
      </c>
      <c r="G399" s="16">
        <f>IF(OR($D399="",$D399=0),"",$E399/$D399)</f>
        <v/>
      </c>
      <c r="H399" s="13">
        <f>IF($D399="","",IF($E399&gt;$D399,"OVER","OK"))</f>
        <v/>
      </c>
      <c r="I399" s="9" t="n"/>
    </row>
    <row r="400">
      <c r="A400" s="9" t="n"/>
      <c r="B400" s="9">
        <f>IF($A400="","",IFERROR(INDEX(Grants!$B$2:$B$200,MATCH($A400,Grants!$A$2:$A$200,0)),"⚠ Grant ID not found"))</f>
        <v/>
      </c>
      <c r="C400" s="9" t="n"/>
      <c r="D400" s="11" t="n"/>
      <c r="E400" s="11" t="n"/>
      <c r="F400" s="11">
        <f>IF($D400="","",$D400-$E400)</f>
        <v/>
      </c>
      <c r="G400" s="16">
        <f>IF(OR($D400="",$D400=0),"",$E400/$D400)</f>
        <v/>
      </c>
      <c r="H400" s="13">
        <f>IF($D400="","",IF($E400&gt;$D400,"OVER","OK"))</f>
        <v/>
      </c>
      <c r="I400" s="9" t="n"/>
    </row>
    <row r="401">
      <c r="A401" s="9" t="n"/>
      <c r="B401" s="9">
        <f>IF($A401="","",IFERROR(INDEX(Grants!$B$2:$B$200,MATCH($A401,Grants!$A$2:$A$200,0)),"⚠ Grant ID not found"))</f>
        <v/>
      </c>
      <c r="C401" s="9" t="n"/>
      <c r="D401" s="11" t="n"/>
      <c r="E401" s="11" t="n"/>
      <c r="F401" s="11">
        <f>IF($D401="","",$D401-$E401)</f>
        <v/>
      </c>
      <c r="G401" s="16">
        <f>IF(OR($D401="",$D401=0),"",$E401/$D401)</f>
        <v/>
      </c>
      <c r="H401" s="13">
        <f>IF($D401="","",IF($E401&gt;$D401,"OVER","OK"))</f>
        <v/>
      </c>
      <c r="I401" s="9" t="n"/>
    </row>
  </sheetData>
  <conditionalFormatting sqref="A2:I401">
    <cfRule type="expression" priority="1" dxfId="0" stopIfTrue="0">
      <formula>$H2="OVER"</formula>
    </cfRule>
  </conditionalFormatting>
  <conditionalFormatting sqref="G2:G401">
    <cfRule type="expression" priority="2" dxfId="2" stopIfTrue="0">
      <formula>AND($G2&lt;&gt;"",$G2&gt;=0.9,$G2&lt;=1)</formula>
    </cfRule>
  </conditionalFormatting>
  <dataValidations count="2">
    <dataValidation sqref="A2:A401" showDropDown="0" showInputMessage="0" showErrorMessage="0" allowBlank="1" type="list">
      <formula1>=GrantIDs</formula1>
    </dataValidation>
    <dataValidation sqref="C2:C401" showDropDown="0" showInputMessage="0" showErrorMessage="0" allowBlank="1" type="list">
      <formula1>"Personnel,Fringe benefits,Travel,Equipment,Supplies,Contractual,Subawards,Occupancy,Training,Indirect (10% de minimis),Indirect (negotiated rate),Other"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E4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24" customWidth="1" min="3" max="3"/>
    <col width="44" customWidth="1" min="4" max="4"/>
    <col width="14" customWidth="1" min="5" max="5"/>
    <col width="14" customWidth="1" min="6" max="6"/>
    <col width="4" customWidth="1" min="7" max="7"/>
  </cols>
  <sheetData>
    <row r="2">
      <c r="B2" s="1" t="inlineStr">
        <is>
          <t>Dashboard</t>
        </is>
      </c>
    </row>
    <row r="3">
      <c r="B3" s="17" t="inlineStr">
        <is>
          <t>Read-only. Everything here is calculated from the Obligations sheet.</t>
        </is>
      </c>
    </row>
    <row r="5">
      <c r="B5" s="18" t="inlineStr">
        <is>
          <t>Where things stand</t>
        </is>
      </c>
    </row>
    <row r="6">
      <c r="B6" s="2" t="inlineStr">
        <is>
          <t>Overdue</t>
        </is>
      </c>
      <c r="C6" s="19">
        <f>COUNTIF(Obligations!$K$2:$K$401,"Overdue")</f>
        <v/>
      </c>
    </row>
    <row r="7">
      <c r="B7" s="2" t="inlineStr">
        <is>
          <t>Due within 7 days</t>
        </is>
      </c>
      <c r="C7" s="20">
        <f>COUNTIF(Obligations!$K$2:$K$401,"Due ≤7 days")</f>
        <v/>
      </c>
    </row>
    <row r="8">
      <c r="B8" s="2" t="inlineStr">
        <is>
          <t>Due within 14 days</t>
        </is>
      </c>
      <c r="C8" s="21">
        <f>COUNTIF(Obligations!$K$2:$K$401,"Due ≤14 days")</f>
        <v/>
      </c>
    </row>
    <row r="9">
      <c r="B9" s="2" t="inlineStr">
        <is>
          <t>Due within 30 days</t>
        </is>
      </c>
      <c r="C9" s="22">
        <f>COUNTIF(Obligations!$K$2:$K$401,"Due ≤30 days")</f>
        <v/>
      </c>
    </row>
    <row r="10">
      <c r="B10" s="2" t="inlineStr">
        <is>
          <t>Scheduled (30+ days out)</t>
        </is>
      </c>
      <c r="C10" s="23">
        <f>COUNTIF(Obligations!$K$2:$K$401,"Scheduled")</f>
        <v/>
      </c>
    </row>
    <row r="11">
      <c r="B11" s="2" t="inlineStr">
        <is>
          <t>Done</t>
        </is>
      </c>
      <c r="C11" s="24">
        <f>COUNTIF(Obligations!$K$2:$K$401,"Done")</f>
        <v/>
      </c>
    </row>
    <row r="13">
      <c r="B13" s="25" t="inlineStr">
        <is>
          <t>Total obligations tracked</t>
        </is>
      </c>
      <c r="C13" s="25">
        <f>SUM(C6:C11)</f>
        <v/>
      </c>
    </row>
    <row r="15">
      <c r="B15" s="18" t="inlineStr">
        <is>
          <t>Due this month</t>
        </is>
      </c>
    </row>
    <row r="16">
      <c r="B16" s="17" t="inlineStr">
        <is>
          <t>Uses LET + FILTER — needs Excel 2021/365 or Google Sheets. See Read me.</t>
        </is>
      </c>
    </row>
    <row r="17">
      <c r="B17" s="26" t="inlineStr">
        <is>
          <t>Grant</t>
        </is>
      </c>
      <c r="C17" s="26" t="inlineStr">
        <is>
          <t>What is owed</t>
        </is>
      </c>
      <c r="D17" s="26" t="inlineStr">
        <is>
          <t>Due date</t>
        </is>
      </c>
      <c r="E17" s="26" t="inlineStr">
        <is>
          <t>Flag</t>
        </is>
      </c>
    </row>
    <row r="18">
      <c r="B18" s="2">
        <f>IFERROR(_xlfn.LET(g,Obligations!$C$2:$C$401,w,Obligations!$E$2:$E$401,d,Obligations!$F$2:$F$401,k,Obligations!$K$2:$K$401,keep,(d&lt;&gt;"")*(d&gt;=EOMONTH(TODAY(),-1)+1)*(d&lt;=EOMONTH(TODAY(),0))*(k&lt;&gt;"Done"),_xlfn._xlws.SORT(_xlfn._xlws.FILTER(CHOOSE({1,2,3,4},g,w,d,k),keep),3,1)),"Nothing due this month — or your Excel is older than 2021, see Read me")</f>
        <v/>
      </c>
      <c r="D18" s="27" t="n"/>
    </row>
    <row r="28">
      <c r="B28" s="18" t="inlineStr">
        <is>
          <t>Next 30 days, soonest first</t>
        </is>
      </c>
    </row>
    <row r="29">
      <c r="B29" s="26" t="inlineStr">
        <is>
          <t>Grant</t>
        </is>
      </c>
      <c r="C29" s="26" t="inlineStr">
        <is>
          <t>What is owed</t>
        </is>
      </c>
      <c r="D29" s="26" t="inlineStr">
        <is>
          <t>Due date</t>
        </is>
      </c>
      <c r="E29" s="26" t="inlineStr">
        <is>
          <t>Days</t>
        </is>
      </c>
    </row>
    <row r="30">
      <c r="B30" s="2">
        <f>IFERROR(_xlfn.LET(g,Obligations!$C$2:$C$401,w,Obligations!$E$2:$E$401,d,Obligations!$F$2:$F$401,n,Obligations!$J$2:$J$401,k,Obligations!$K$2:$K$401,keep,(d&lt;&gt;"")*(k&lt;&gt;"Done")*(k&lt;&gt;"Scheduled"),_xlfn._xlws.SORT(_xlfn._xlws.FILTER(CHOOSE({1,2,3,4},g,w,d,n),keep),3,1)),"Nothing due in the next 30 days — or your Excel is older than 2021, see Read me")</f>
        <v/>
      </c>
      <c r="D30" s="27" t="n"/>
    </row>
    <row r="42">
      <c r="B42" s="18" t="inlineStr">
        <is>
          <t>Budget lines over spend</t>
        </is>
      </c>
      <c r="C42" s="19">
        <f>COUNTIF(Budget!$H$2:$H$401,"OVER")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D1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60" customWidth="1" min="3" max="3"/>
    <col width="58" customWidth="1" min="4" max="4"/>
  </cols>
  <sheetData>
    <row r="2">
      <c r="B2" s="1" t="inlineStr">
        <is>
          <t>How the formulas work</t>
        </is>
      </c>
    </row>
    <row r="3">
      <c r="B3" s="17" t="inlineStr">
        <is>
          <t>The four people usually get stuck on. Copy them, change them, break them.</t>
        </is>
      </c>
    </row>
    <row r="5" ht="22" customHeight="1">
      <c r="B5" s="26" t="inlineStr">
        <is>
          <t>Where</t>
        </is>
      </c>
      <c r="C5" s="26" t="inlineStr">
        <is>
          <t>The formula</t>
        </is>
      </c>
      <c r="D5" s="26" t="inlineStr">
        <is>
          <t>What it's doing, in English</t>
        </is>
      </c>
    </row>
    <row r="6" ht="108" customHeight="1">
      <c r="B6" s="28" t="inlineStr">
        <is>
          <t>Obligations, column C</t>
        </is>
      </c>
      <c r="C6" s="29" t="inlineStr">
        <is>
          <t>=IF($B2="","",IFERROR(INDEX(Grants!$B:$B,MATCH($B2,Grants!$A:$A,0)),"⚠ Grant ID not found"))</t>
        </is>
      </c>
      <c r="D6" s="30" t="inlineStr">
        <is>
          <t>Looks the grant name up from its ID. INDEX/MATCH rather than VLOOKUP because it doesn't break when you insert a column. The IFERROR is what turns a silent #N/A into a visible warning — a typo'd Grant ID is the single most common way one of these trackers quietly goes wrong.</t>
        </is>
      </c>
    </row>
    <row r="7" ht="108" customHeight="1">
      <c r="B7" s="28" t="inlineStr">
        <is>
          <t>Obligations, column J</t>
        </is>
      </c>
      <c r="C7" s="29" t="inlineStr">
        <is>
          <t>=IF($F2="","",$F2-TODAY())</t>
        </is>
      </c>
      <c r="D7" s="30" t="inlineStr">
        <is>
          <t>Days until due. Dates are just numbers in Excel, so subtracting gives you days. Negative means overdue. The IF stops 400 empty rows all claiming to be massively overdue.</t>
        </is>
      </c>
    </row>
    <row r="8" ht="108" customHeight="1">
      <c r="B8" s="28" t="inlineStr">
        <is>
          <t>Obligations, column K</t>
        </is>
      </c>
      <c r="C8" s="29" t="inlineStr">
        <is>
          <t>=IF($F2="","",IF(OR($I2="Submitted",$I2="Accepted",$I2="N/A"),"Done",IF($J2&lt;0,"Overdue",IF($J2&lt;=7,"Due ≤7 days",IF($J2&lt;=14,"Due ≤14 days",IF($J2&lt;=30,"Due ≤30 days","Scheduled"))))))</t>
        </is>
      </c>
      <c r="D8" s="30" t="inlineStr">
        <is>
          <t>The warning ladder, and the thing the colours key off. Order matters: Done is checked first so a submitted report stops glowing red, then Overdue, then the thresholds from tightest to loosest. Add a 60-day rung by inserting another IF before the final "Scheduled".</t>
        </is>
      </c>
    </row>
    <row r="9" ht="108" customHeight="1">
      <c r="B9" s="28" t="inlineStr">
        <is>
          <t>Dashboard, B18</t>
        </is>
      </c>
      <c r="C9" s="29" t="inlineStr">
        <is>
          <t>=LET(d,Obligations!$F$2:$F$401, k,Obligations!$K$2:$K$401, keep,(d&lt;&gt;"")*(d&gt;=EOMONTH(TODAY(),-1)+1)*(d&lt;=EOMONTH(TODAY(),0))*(k&lt;&gt;"Done"), SORT(FILTER(…,keep),3,1))</t>
        </is>
      </c>
      <c r="D9" s="30" t="inlineStr">
        <is>
          <t>"What's due this month." LET names the ranges once so the formula stays readable. EOMONTH(TODAY(),-1)+1 is the first day of this month and EOMONTH(TODAY(),0) is the last. Multiplying the conditions together is how you do AND inside FILTER — each test gives TRUE/FALSE, which multiply as 1/0, so a row survives only if every test passes. Needs Excel 2021/365 or Google Sheets.</t>
        </is>
      </c>
    </row>
    <row r="10" ht="108" customHeight="1">
      <c r="B10" s="28" t="inlineStr">
        <is>
          <t>Budget, column H</t>
        </is>
      </c>
      <c r="C10" s="29" t="inlineStr">
        <is>
          <t>=IF($D2="","",IF($E2&gt;$D2,"OVER","OK"))</t>
        </is>
      </c>
      <c r="D10" s="30" t="inlineStr">
        <is>
          <t>Over-spend flag. Deliberately a word rather than a colour alone, so you can filter and count it — the Dashboard's over-spend tile is just a COUNTIF on this column. Colour you can see; text you can query.</t>
        </is>
      </c>
    </row>
    <row r="12">
      <c r="B12" s="3" t="inlineStr">
        <is>
          <t>One structural note</t>
        </is>
      </c>
    </row>
    <row r="13">
      <c r="B13" s="31" t="inlineStr">
        <is>
          <t>Formulas are filled to row 401 on every data sheet. If you need more, select the last row and drag down — everything is written with relative references so it copies correctly. If you'd rather use a real Excel Table (Ctrl+T), that works too and will auto-extend, but convert the whole sheet at once or the lookups will split.</t>
        </is>
      </c>
    </row>
    <row r="14"/>
    <row r="15"/>
  </sheetData>
  <mergeCells count="1">
    <mergeCell ref="B13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2026-08-27T04:09:14Z</dcterms:created>
  <dcterms:modified xsi:type="dcterms:W3CDTF">2026-08-27T04:09:14Z</dcterms:modified>
</cp:coreProperties>
</file>